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300" windowWidth="19440" windowHeight="9090" activeTab="1"/>
  </bookViews>
  <sheets>
    <sheet name="Лист1" sheetId="1" r:id="rId1"/>
    <sheet name="Приложение 1" sheetId="2" r:id="rId2"/>
  </sheets>
  <definedNames>
    <definedName name="_xlnm.Print_Titles" localSheetId="1">'Приложение 1'!$7:$7</definedName>
    <definedName name="_xlnm.Print_Area" localSheetId="0">Лист1!$A$1:$Q$259</definedName>
    <definedName name="_xlnm.Print_Area" localSheetId="1">'Приложение 1'!$A$1:$M$120</definedName>
  </definedNames>
  <calcPr calcId="144525"/>
</workbook>
</file>

<file path=xl/calcChain.xml><?xml version="1.0" encoding="utf-8"?>
<calcChain xmlns="http://schemas.openxmlformats.org/spreadsheetml/2006/main">
  <c r="O102" i="2" l="1"/>
  <c r="N102" i="2"/>
  <c r="O108" i="2" l="1"/>
  <c r="N108" i="2"/>
  <c r="O107" i="2"/>
  <c r="N107" i="2"/>
  <c r="O106" i="2"/>
  <c r="N106" i="2"/>
  <c r="O105" i="2"/>
  <c r="N105" i="2"/>
  <c r="O104" i="2"/>
  <c r="N104" i="2"/>
  <c r="O103" i="2"/>
  <c r="N103" i="2"/>
  <c r="O101" i="2"/>
  <c r="N101" i="2"/>
  <c r="N73" i="2" l="1"/>
  <c r="O70" i="2"/>
  <c r="N70" i="2"/>
  <c r="O69" i="2"/>
  <c r="N69" i="2"/>
  <c r="O67" i="2"/>
  <c r="N67" i="2"/>
  <c r="O66" i="2"/>
  <c r="N66" i="2"/>
  <c r="O63" i="2"/>
  <c r="N63" i="2"/>
  <c r="O62" i="2"/>
  <c r="N62" i="2"/>
  <c r="N59" i="2"/>
  <c r="N58" i="2"/>
  <c r="O55" i="2"/>
  <c r="N55" i="2"/>
  <c r="O54" i="2"/>
  <c r="N54" i="2"/>
  <c r="O51" i="2"/>
  <c r="N51" i="2"/>
  <c r="O50" i="2"/>
  <c r="N50" i="2"/>
  <c r="O47" i="2"/>
  <c r="N47" i="2"/>
  <c r="O46" i="2"/>
  <c r="N46" i="2"/>
  <c r="O43" i="2"/>
  <c r="N43" i="2"/>
  <c r="O42" i="2"/>
  <c r="N42" i="2"/>
  <c r="O40" i="2"/>
  <c r="N40" i="2"/>
  <c r="O39" i="2"/>
  <c r="N39" i="2"/>
  <c r="O36" i="2"/>
  <c r="N36" i="2"/>
  <c r="O35" i="2"/>
  <c r="N35" i="2"/>
  <c r="O32" i="2"/>
  <c r="N32" i="2"/>
  <c r="O31" i="2"/>
  <c r="N31" i="2"/>
  <c r="O24" i="2"/>
  <c r="N24" i="2"/>
  <c r="O23" i="2"/>
  <c r="N23" i="2"/>
  <c r="O28" i="2"/>
  <c r="N28" i="2"/>
  <c r="O27" i="2"/>
  <c r="N27" i="2"/>
  <c r="O93" i="2" l="1"/>
  <c r="O118" i="2"/>
  <c r="O116" i="2"/>
  <c r="O117" i="2"/>
  <c r="O113" i="2"/>
  <c r="O114" i="2"/>
  <c r="O115" i="2"/>
  <c r="O110" i="2"/>
  <c r="O111" i="2"/>
  <c r="O112" i="2"/>
  <c r="O100" i="2"/>
  <c r="O98" i="2"/>
  <c r="O94" i="2"/>
  <c r="O92" i="2"/>
  <c r="O90" i="2"/>
  <c r="O89" i="2"/>
  <c r="O88" i="2"/>
  <c r="O87" i="2"/>
  <c r="O85" i="2"/>
  <c r="O82" i="2"/>
  <c r="O81" i="2"/>
  <c r="O74" i="2"/>
  <c r="O75" i="2"/>
  <c r="O76" i="2"/>
  <c r="O77" i="2"/>
  <c r="O78" i="2"/>
  <c r="O73" i="2"/>
  <c r="O41" i="2"/>
  <c r="O25" i="2"/>
  <c r="O21" i="2"/>
  <c r="O20" i="2"/>
  <c r="O19" i="2"/>
  <c r="O18" i="2"/>
  <c r="O17" i="2"/>
  <c r="O16" i="2"/>
  <c r="O14" i="2"/>
  <c r="O13" i="2"/>
  <c r="O12" i="2"/>
  <c r="O11" i="2"/>
  <c r="O10" i="2"/>
  <c r="O9" i="2"/>
  <c r="N117" i="2"/>
  <c r="N113" i="2"/>
  <c r="N114" i="2"/>
  <c r="N115" i="2"/>
  <c r="N110" i="2"/>
  <c r="N111" i="2"/>
  <c r="N112" i="2"/>
  <c r="N100" i="2"/>
  <c r="N98" i="2"/>
  <c r="N94" i="2"/>
  <c r="N86" i="2"/>
  <c r="N87" i="2"/>
  <c r="N88" i="2"/>
  <c r="N89" i="2"/>
  <c r="N90" i="2"/>
  <c r="N92" i="2"/>
  <c r="N85" i="2"/>
  <c r="N82" i="2"/>
  <c r="N81" i="2"/>
  <c r="N74" i="2"/>
  <c r="N75" i="2"/>
  <c r="N76" i="2"/>
  <c r="N77" i="2"/>
  <c r="N78" i="2"/>
  <c r="N20" i="2"/>
  <c r="N18" i="2"/>
  <c r="N16" i="2"/>
  <c r="N13" i="2"/>
  <c r="N11" i="2"/>
  <c r="N9" i="2"/>
  <c r="N8" i="2"/>
  <c r="O8" i="2"/>
  <c r="N118" i="2"/>
  <c r="N116" i="2"/>
  <c r="N25" i="2"/>
  <c r="N21" i="2"/>
  <c r="N19" i="2"/>
  <c r="N17" i="2"/>
  <c r="N14" i="2"/>
  <c r="N12" i="2"/>
  <c r="N10" i="2"/>
  <c r="V258" i="1" l="1"/>
  <c r="P258" i="1"/>
  <c r="V257" i="1"/>
  <c r="P257" i="1"/>
  <c r="V256" i="1"/>
  <c r="P256" i="1"/>
  <c r="V255" i="1"/>
  <c r="P255" i="1"/>
  <c r="V254" i="1"/>
  <c r="P254" i="1"/>
  <c r="V253" i="1"/>
  <c r="P253" i="1"/>
  <c r="V252" i="1"/>
  <c r="P252" i="1"/>
  <c r="V251" i="1"/>
  <c r="P251" i="1"/>
  <c r="V250" i="1"/>
  <c r="P250" i="1"/>
  <c r="V249" i="1"/>
  <c r="P249" i="1"/>
  <c r="V248" i="1"/>
  <c r="P248" i="1"/>
  <c r="V247" i="1"/>
  <c r="P247" i="1"/>
  <c r="V246" i="1"/>
  <c r="P246" i="1"/>
  <c r="V245" i="1"/>
  <c r="P245" i="1"/>
  <c r="V244" i="1"/>
  <c r="P244" i="1"/>
  <c r="V243" i="1"/>
  <c r="P243" i="1"/>
  <c r="V242" i="1"/>
  <c r="P242" i="1"/>
  <c r="V241" i="1"/>
  <c r="P241" i="1"/>
  <c r="V240" i="1"/>
  <c r="P240" i="1"/>
  <c r="V238" i="1"/>
  <c r="P238" i="1"/>
  <c r="V237" i="1"/>
  <c r="P237" i="1"/>
  <c r="V235" i="1"/>
  <c r="P235" i="1"/>
  <c r="V234" i="1"/>
  <c r="P234" i="1"/>
  <c r="V233" i="1"/>
  <c r="P233" i="1"/>
  <c r="V231" i="1"/>
  <c r="P231" i="1"/>
  <c r="V230" i="1"/>
  <c r="P230" i="1"/>
  <c r="V228" i="1"/>
  <c r="P228" i="1"/>
  <c r="V227" i="1"/>
  <c r="P227" i="1"/>
  <c r="V226" i="1"/>
  <c r="P226" i="1"/>
  <c r="V225" i="1"/>
  <c r="P225" i="1"/>
  <c r="V223" i="1"/>
  <c r="P223" i="1"/>
  <c r="V222" i="1"/>
  <c r="P222" i="1"/>
  <c r="V221" i="1"/>
  <c r="P221" i="1"/>
  <c r="V220" i="1"/>
  <c r="P220" i="1"/>
  <c r="V219" i="1"/>
  <c r="P219" i="1"/>
  <c r="V218" i="1"/>
  <c r="P218" i="1"/>
  <c r="V217" i="1"/>
  <c r="P217" i="1"/>
  <c r="V216" i="1"/>
  <c r="P216" i="1"/>
  <c r="V214" i="1"/>
  <c r="P214" i="1"/>
  <c r="V213" i="1"/>
  <c r="P213" i="1"/>
  <c r="V212" i="1"/>
  <c r="P212" i="1"/>
  <c r="V211" i="1"/>
  <c r="P211" i="1"/>
  <c r="V210" i="1"/>
  <c r="P210" i="1"/>
  <c r="V209" i="1"/>
  <c r="P209" i="1"/>
  <c r="V206" i="1"/>
  <c r="P206" i="1"/>
  <c r="V204" i="1"/>
  <c r="P204" i="1"/>
  <c r="V202" i="1"/>
  <c r="P202" i="1"/>
  <c r="V201" i="1"/>
  <c r="P201" i="1"/>
  <c r="V200" i="1"/>
  <c r="P200" i="1"/>
  <c r="V199" i="1"/>
  <c r="P199" i="1"/>
  <c r="V198" i="1"/>
  <c r="P198" i="1"/>
  <c r="V197" i="1"/>
  <c r="P197" i="1"/>
  <c r="V196" i="1"/>
  <c r="P196" i="1"/>
  <c r="V194" i="1"/>
  <c r="P194" i="1"/>
  <c r="V193" i="1"/>
  <c r="P193" i="1"/>
  <c r="V192" i="1"/>
  <c r="P192" i="1"/>
  <c r="V191" i="1"/>
  <c r="P191" i="1"/>
  <c r="V190" i="1"/>
  <c r="P190" i="1"/>
  <c r="V188" i="1"/>
  <c r="P188" i="1"/>
  <c r="V187" i="1"/>
  <c r="P187" i="1"/>
  <c r="V186" i="1"/>
  <c r="P186" i="1"/>
  <c r="V185" i="1"/>
  <c r="P185" i="1"/>
  <c r="V184" i="1"/>
  <c r="P184" i="1"/>
  <c r="V183" i="1"/>
  <c r="P183" i="1"/>
  <c r="V182" i="1"/>
  <c r="P182" i="1"/>
  <c r="V181" i="1"/>
  <c r="P181" i="1"/>
  <c r="V180" i="1"/>
  <c r="P180" i="1"/>
  <c r="V178" i="1"/>
  <c r="P178" i="1"/>
  <c r="V177" i="1"/>
  <c r="P177" i="1"/>
  <c r="V176" i="1"/>
  <c r="P176" i="1"/>
  <c r="V175" i="1"/>
  <c r="P175" i="1"/>
  <c r="V174" i="1"/>
  <c r="P174" i="1"/>
  <c r="V172" i="1"/>
  <c r="P172" i="1"/>
  <c r="V171" i="1"/>
  <c r="P171" i="1"/>
  <c r="V170" i="1"/>
  <c r="P170" i="1"/>
  <c r="V169" i="1"/>
  <c r="P169" i="1"/>
  <c r="V167" i="1"/>
  <c r="P167" i="1"/>
  <c r="V166" i="1"/>
  <c r="P166" i="1"/>
  <c r="V165" i="1"/>
  <c r="P165" i="1"/>
  <c r="V164" i="1"/>
  <c r="P164" i="1"/>
  <c r="V162" i="1"/>
  <c r="P162" i="1"/>
  <c r="V160" i="1"/>
  <c r="P160" i="1"/>
  <c r="V159" i="1"/>
  <c r="P159" i="1"/>
  <c r="V158" i="1"/>
  <c r="P158" i="1"/>
  <c r="V156" i="1"/>
  <c r="P156" i="1"/>
  <c r="V155" i="1"/>
  <c r="P155" i="1"/>
  <c r="V154" i="1"/>
  <c r="P154" i="1"/>
  <c r="V153" i="1"/>
  <c r="P153" i="1"/>
  <c r="V152" i="1"/>
  <c r="P152" i="1"/>
  <c r="V151" i="1"/>
  <c r="P151" i="1"/>
  <c r="V150" i="1"/>
  <c r="P150" i="1"/>
  <c r="V149" i="1"/>
  <c r="P149" i="1"/>
  <c r="V148" i="1"/>
  <c r="P148" i="1"/>
  <c r="V147" i="1"/>
  <c r="P147" i="1"/>
  <c r="V146" i="1"/>
  <c r="P146" i="1"/>
  <c r="V145" i="1"/>
  <c r="P145" i="1"/>
  <c r="V144" i="1"/>
  <c r="P144" i="1"/>
  <c r="V143" i="1"/>
  <c r="P143" i="1"/>
  <c r="V142" i="1"/>
  <c r="P142" i="1"/>
  <c r="V141" i="1"/>
  <c r="P141" i="1"/>
  <c r="V138" i="1"/>
  <c r="P138" i="1"/>
  <c r="V137" i="1"/>
  <c r="P137" i="1"/>
  <c r="V136" i="1"/>
  <c r="P136" i="1"/>
  <c r="V135" i="1"/>
  <c r="P135" i="1"/>
  <c r="V134" i="1"/>
  <c r="P134" i="1"/>
  <c r="V133" i="1"/>
  <c r="P133" i="1"/>
  <c r="V132" i="1"/>
  <c r="P132" i="1"/>
  <c r="V131" i="1"/>
  <c r="P131" i="1"/>
  <c r="V128" i="1"/>
  <c r="P128" i="1"/>
  <c r="V127" i="1"/>
  <c r="P127" i="1"/>
  <c r="V126" i="1"/>
  <c r="P126" i="1"/>
  <c r="V125" i="1"/>
  <c r="P125" i="1"/>
  <c r="V124" i="1"/>
  <c r="P124" i="1"/>
  <c r="V123" i="1"/>
  <c r="P123" i="1"/>
  <c r="V120" i="1"/>
  <c r="P120" i="1"/>
  <c r="V119" i="1"/>
  <c r="P119" i="1"/>
  <c r="V117" i="1"/>
  <c r="P117" i="1"/>
  <c r="V116" i="1"/>
  <c r="P116" i="1"/>
  <c r="V114" i="1"/>
  <c r="P114" i="1"/>
  <c r="V113" i="1"/>
  <c r="P113" i="1"/>
  <c r="V111" i="1"/>
  <c r="P111" i="1"/>
  <c r="V110" i="1"/>
  <c r="P110" i="1"/>
  <c r="V109" i="1"/>
  <c r="P109" i="1"/>
  <c r="P107" i="1"/>
  <c r="V107" i="1" s="1"/>
  <c r="V106" i="1"/>
  <c r="P106" i="1"/>
  <c r="V105" i="1"/>
  <c r="P105" i="1"/>
  <c r="V103" i="1"/>
  <c r="P103" i="1"/>
  <c r="V102" i="1"/>
  <c r="P102" i="1"/>
  <c r="V101" i="1"/>
  <c r="P101" i="1"/>
  <c r="V99" i="1"/>
  <c r="P99" i="1"/>
  <c r="V98" i="1"/>
  <c r="P98" i="1"/>
  <c r="V97" i="1"/>
  <c r="P97" i="1"/>
  <c r="V95" i="1"/>
  <c r="P95" i="1"/>
  <c r="V94" i="1"/>
  <c r="P94" i="1"/>
  <c r="V93" i="1"/>
  <c r="P93" i="1"/>
  <c r="V91" i="1"/>
  <c r="P91" i="1"/>
  <c r="V90" i="1"/>
  <c r="P90" i="1"/>
  <c r="V89" i="1"/>
  <c r="P89" i="1"/>
  <c r="V87" i="1"/>
  <c r="P87" i="1"/>
  <c r="V86" i="1"/>
  <c r="P86" i="1"/>
  <c r="V85" i="1"/>
  <c r="P85" i="1"/>
  <c r="P83" i="1"/>
  <c r="V83" i="1" s="1"/>
  <c r="V82" i="1"/>
  <c r="P82" i="1"/>
  <c r="V81" i="1"/>
  <c r="P81" i="1"/>
  <c r="V79" i="1"/>
  <c r="P79" i="1"/>
  <c r="V78" i="1"/>
  <c r="P78" i="1"/>
  <c r="V77" i="1"/>
  <c r="P77" i="1"/>
  <c r="V75" i="1"/>
  <c r="P75" i="1"/>
  <c r="V74" i="1"/>
  <c r="P74" i="1"/>
  <c r="V73" i="1"/>
  <c r="P73" i="1"/>
  <c r="V71" i="1"/>
  <c r="P71" i="1"/>
  <c r="V70" i="1"/>
  <c r="P70" i="1"/>
  <c r="V69" i="1"/>
  <c r="P69" i="1"/>
  <c r="V67" i="1"/>
  <c r="P67" i="1"/>
  <c r="V66" i="1"/>
  <c r="P66" i="1"/>
  <c r="V65" i="1"/>
  <c r="P65" i="1"/>
  <c r="P63" i="1"/>
  <c r="V63" i="1" s="1"/>
  <c r="V62" i="1"/>
  <c r="P62" i="1"/>
  <c r="V61" i="1"/>
  <c r="P61" i="1"/>
  <c r="V59" i="1"/>
  <c r="P59" i="1"/>
  <c r="V58" i="1"/>
  <c r="P58" i="1"/>
  <c r="V57" i="1"/>
  <c r="P57" i="1"/>
  <c r="V55" i="1"/>
  <c r="P55" i="1"/>
  <c r="V54" i="1"/>
  <c r="P54" i="1"/>
  <c r="V53" i="1"/>
  <c r="P53" i="1"/>
  <c r="V51" i="1"/>
  <c r="P51" i="1"/>
  <c r="V50" i="1"/>
  <c r="P50" i="1"/>
  <c r="V49" i="1"/>
  <c r="P49" i="1"/>
  <c r="V47" i="1"/>
  <c r="P47" i="1"/>
  <c r="V46" i="1"/>
  <c r="P46" i="1"/>
  <c r="V44" i="1"/>
  <c r="P44" i="1"/>
  <c r="V43" i="1"/>
  <c r="P43" i="1"/>
  <c r="V42" i="1"/>
  <c r="P42" i="1"/>
  <c r="P40" i="1"/>
  <c r="V40" i="1" s="1"/>
  <c r="V39" i="1"/>
  <c r="P39" i="1"/>
  <c r="V37" i="1"/>
  <c r="P37" i="1"/>
  <c r="V36" i="1"/>
  <c r="P36" i="1"/>
  <c r="V34" i="1"/>
  <c r="P34" i="1"/>
  <c r="V33" i="1"/>
  <c r="P33" i="1"/>
  <c r="V32" i="1"/>
  <c r="P32" i="1"/>
  <c r="V30" i="1"/>
  <c r="P30" i="1"/>
  <c r="V29" i="1"/>
  <c r="P29" i="1"/>
  <c r="V28" i="1"/>
  <c r="P28" i="1"/>
  <c r="V26" i="1"/>
  <c r="P26" i="1"/>
  <c r="V25" i="1"/>
  <c r="P25" i="1"/>
  <c r="V24" i="1"/>
  <c r="P24" i="1"/>
  <c r="V22" i="1"/>
  <c r="P22" i="1"/>
  <c r="V21" i="1"/>
  <c r="P21" i="1"/>
  <c r="V20" i="1"/>
  <c r="P20" i="1"/>
  <c r="V18" i="1"/>
  <c r="P18" i="1"/>
  <c r="V17" i="1"/>
  <c r="P17" i="1"/>
  <c r="V16" i="1"/>
  <c r="P16" i="1"/>
  <c r="V15" i="1"/>
  <c r="P15" i="1"/>
  <c r="V14" i="1"/>
  <c r="P14" i="1"/>
  <c r="V13" i="1"/>
  <c r="P13" i="1"/>
  <c r="V11" i="1"/>
  <c r="P11" i="1"/>
  <c r="V10" i="1"/>
  <c r="P10" i="1"/>
  <c r="V9" i="1"/>
  <c r="P9" i="1"/>
  <c r="V8" i="1"/>
  <c r="P8" i="1"/>
  <c r="V7" i="1"/>
  <c r="P7" i="1"/>
  <c r="V6" i="1"/>
  <c r="P6" i="1"/>
  <c r="V5" i="1"/>
  <c r="P5" i="1"/>
</calcChain>
</file>

<file path=xl/comments1.xml><?xml version="1.0" encoding="utf-8"?>
<comments xmlns="http://schemas.openxmlformats.org/spreadsheetml/2006/main">
  <authors>
    <author>User</author>
  </authors>
  <commentList>
    <comment ref="H10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Сумма 57210 тыс. руб. с досчетом предприятий ЖКХ, которые перешли с 2009г. в разряд малых предприятий._x000D_
по крупным и средним: 14805,2 тыс. руб._x000D_
по предприятиям ЖКХ: 42404,8 тыс. руб.
</t>
        </r>
      </text>
    </comment>
    <comment ref="I245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В объем инвестиций в основной капмтал за счет всех источников финансирования включены инвестиции по крупным и средним организациям (134853,0 тыс.руб.); инвестиции по субъектам малого предпринимательства(1660,0 тыс.руб.) и инвестиции на сроитель</t>
        </r>
      </text>
    </comment>
    <comment ref="K2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Резкое увеличение объема инвестиций в 2011 году  объясняется реализацией двух инвестиционных проектов по отрасли сельского хозяйства в общем объеме 145000,0 тыс. руб: по ОАО "Племзавод Красный Маяк"15000,0 тыс. руб,по ОАО "Тайнинское" 130000,0 </t>
        </r>
      </text>
    </comment>
    <comment ref="M2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Резкое увеличение объема инвестиций в 2013 году вызвано использованием инвестиций по строительству автомобильной дороги "Южный обход г.Канска" по ФЦП "Модернизация транспортной системы России(201-2015годы)" в объеме 504000,0 тыс.руб.
</t>
        </r>
      </text>
    </comment>
    <comment ref="N2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Значительное увеличение объема инвестиций в 2014 году вызвано использованием инвестиций по стороительству автодороги "Южный обход г.Канска" по ФЦП "Модернизация транспортной системы России (2010-2015годы) в объеме 1000000,0 тыс. руб.
</t>
        </r>
      </text>
    </comment>
    <comment ref="O2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Резкое увеличение объема инвестиций в 2015 гогду вызвано использованием инвестиций по строительству автодороги "Южный обход г.Канска" по ФЦП "Модернизация транспортной системы России (2010-2015годы) в объеме 2236638,0 тыс.руб.
</t>
        </r>
      </text>
    </comment>
    <comment ref="Q24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Резкое снижение объема инвестиций по сравнению с прошлым годом объяснимо отсутствием крупных инвестиционных проектов и планируемым  завершением строительства автодороги "Южный обход г.Канска" в 2015 году
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F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уменьшается в основном за счет миграционного оттока населения.
</t>
        </r>
      </text>
    </comment>
    <comment ref="G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уменьшилась на 1.4%. по сравнению с 2012годом. в основном за счет миграционного оттока населения.
</t>
        </r>
      </text>
    </comment>
    <comment ref="F9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Уменьшение числа занятых в экономике произошло в основном за счет закрытия двух сельскохозяйственных предприятий ООО «Агро». ООО «Анцирского». и финансового кризиса на промышленных предприятиях Канского района:  ЗАО «Разрез Канский». ОАО «Филим</t>
        </r>
      </text>
    </comment>
    <comment ref="G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с 2012г.. и планируемым показателем связано с миграционным оттоком населения. закрытия производств.
</t>
        </r>
      </text>
    </comment>
    <comment ref="F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уровня безработицы в 2012 году  достигнуто за счет реализации мероприятий ведомственной целевой Программы содействия занятости населения
</t>
        </r>
      </text>
    </comment>
    <comment ref="G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Реализация  программ в сфере занятости населения позволила снизить  уровень официально зарегистрированной безработицы на 0.5 процентных пункта.
</t>
        </r>
      </text>
    </comment>
    <comment ref="G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Увеличилась на 14%. счет увеличения заработной платы работником бюджетной сферы
</t>
        </r>
      </text>
    </comment>
    <comment ref="G1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Увеличилась на 14%. счет увеличения заработной платы работником бюджетной сферы
</t>
        </r>
      </text>
    </comment>
    <comment ref="G1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Увеличились на 14%. счет увеличения заработной платы работником бюджетной сферы
</t>
        </r>
      </text>
    </comment>
    <comment ref="F1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за счет низкого сбора урожая зерновых
</t>
        </r>
      </text>
    </comment>
    <comment ref="F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за счет низкого сбора урожая зерновых
</t>
        </r>
      </text>
    </comment>
    <comment ref="G1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Выше на 39% к уровню 2012г.. выше на 26% к плану на 2013г. за счет получения высокого урожая зерновых
</t>
        </r>
      </text>
    </comment>
    <comment ref="F1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за счет низкого сбора урожая зерновых
</t>
        </r>
      </text>
    </comment>
    <comment ref="G20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Ниже на 14.5% к 2012г.. ниже на 15% к плану. За счет снижения производства молока в общественном сектор на 1911 тн. в частном секторе  на 303 тн. Из-за потери поголовья в частном секторе на 210гол. снижено производство мяса. а также за счет уме</t>
        </r>
      </text>
    </comment>
    <comment ref="G2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меньше на 56,78%, за счет уменьшения заготовки древесины
</t>
        </r>
      </text>
    </comment>
    <comment ref="G2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уменьшения заготовки древесины
</t>
        </r>
      </text>
    </comment>
    <comment ref="F2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кр. И ср.- 419793 тыс. руб. + досчет по МП _x000D_
</t>
        </r>
      </text>
    </comment>
    <comment ref="G2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данным ст-ки по кр. и ср.-491342,3тыс. руб.+ досчет по МП
</t>
        </r>
      </text>
    </comment>
    <comment ref="G2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увеличился  на 38.74%. за счет появления новых малых и средних предприятий
</t>
        </r>
      </text>
    </comment>
    <comment ref="F3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снижения объемов отгруженной продукции по добычи полезных ископаемых: угля - на 26.67% за счет низкого спроса на продукцию. ГПС - на 34.84% за счет смены собственника.
</t>
        </r>
      </text>
    </comment>
    <comment ref="G3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уменьшился на 29.9%. за счет уменьшения добычи полезных ископаемых ЗАО Разрез Канский и ООО ГМЗ УС-604
</t>
        </r>
      </text>
    </comment>
    <comment ref="F3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снижения объемов отгруженной продукции по добычи полезных ископаемых: угля - на 26.67% за счет низкого спроса на продукцию. ГПС - на 34.84% за счет смены собственника.
</t>
        </r>
      </text>
    </comment>
    <comment ref="F3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основном за счет уменьшения добычи угля  на 36.1%. ГМС на 3.8%
</t>
        </r>
      </text>
    </comment>
    <comment ref="G3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уменьшился за счет низкого спроса на продукцию
</t>
        </r>
      </text>
    </comment>
    <comment ref="F3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G3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меньше на 51,03%, за счет уменьшения добычи угля предприятием ЗАО Разрез Канский на 37,4%, по причине отсутствия спроса на продукцию
</t>
        </r>
      </text>
    </comment>
    <comment ref="F3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F3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G3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Из-за низкого спроса на производимую продукцию
</t>
        </r>
      </text>
    </comment>
    <comment ref="F3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G3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меньше на 51.03%. за счет уменьшения добычи угля предприятием ЗАО Разрез Канский на 37.4%. по причине отсутствия спроса на продукцию
</t>
        </r>
      </text>
    </comment>
    <comment ref="F4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низкий спрос на продукцию
</t>
        </r>
      </text>
    </comment>
    <comment ref="G4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Из-за низкого спроса на производимую продукцию
</t>
        </r>
      </text>
    </comment>
    <comment ref="F4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2012 году объем отгруженной продукции уменьшился на 34.84% за счет низкого спроса на продукцию и смены собственника. С 01.10.2012г. ликвидировано подразделение УС-604 г.Зеленогорск и появление нового предприятия ООО УС-604 с. Филимоново 
</t>
        </r>
      </text>
    </comment>
    <comment ref="G4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Новое предприятие ООО УС-604 с 01.01.2013г. отнесено к МП. 
</t>
        </r>
      </text>
    </comment>
    <comment ref="F4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2012 году объем отгруженной продукции уменьшился на 34.84% за счет низкого спроса на продукцию и смены собственника. С 01.10.2012г. ликвидировано подразделение УС-604 г.Зеленогорск и появление нового предприятия ООО УС-604 с. Филимоново 
</t>
        </r>
      </text>
    </comment>
    <comment ref="G4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на счет отгрузки запасов и товаров несобственного производства
</t>
        </r>
      </text>
    </comment>
    <comment ref="F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Добыто ГПС на 3.8% меньше по сравнению с прошлым годом. Из-за низкого спроса на продукцию. образовались остатки которые планируется реализовать в 2013 году.
</t>
        </r>
      </text>
    </comment>
    <comment ref="G4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 01.01.2013г. перешло в малые, на УСН. Если не продлят договора на аренду участков, где происходит добыча ГПС, предприятие прекратит существовать с 2016г.
</t>
        </r>
      </text>
    </comment>
    <comment ref="F4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 досчетом по МП, по ОКВЭДу DD. 
</t>
        </r>
      </text>
    </comment>
    <comment ref="G4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в 2 раза. за счет появления нового среднего  предприятия ООО ФМКК. появления новых МП по ОКВЭД DD-ООО Сиблес; DJ-ООО Комстройэкспоцентр
</t>
        </r>
      </text>
    </comment>
    <comment ref="F50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В 2012 году предприятие ОАО ФМКК работало на давальческом сырье. оказано услуг по переработке на сумму 37626.12 тыс. руб. (21% от суммы отгруженной продукции), и цена реализации увеличена занчительно пос равнению с ценами реализации 2011года. В</t>
        </r>
      </text>
    </comment>
    <comment ref="G5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до 22.03.13г. ОАО ФМКК, с 22.03.2013г. новое среднее предприятие ООО ФМКК
</t>
        </r>
      </text>
    </comment>
    <comment ref="F5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несмотри на тяжелое положение предприятия ОАО ФМКК объем отгруженной продукции увеличился в 2 раза.
</t>
        </r>
      </text>
    </comment>
    <comment ref="G5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увеличения производства  и ассотримента выпускаемой продукции новым предприятием ООО ФМКК
</t>
        </r>
      </text>
    </comment>
    <comment ref="F5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предприятие ОАО ФМКК работало в 2012 году на давальческом сырье, по причине тяжелого финансового положения.
</t>
        </r>
      </text>
    </comment>
    <comment ref="G5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новое предприятие ООО ФМКК, начало работать стабильно, перешло к концу года на производство продукции из собственного сырья.
</t>
        </r>
      </text>
    </comment>
    <comment ref="F5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досчет поодному малому предприятию: ООО Массив.
</t>
        </r>
      </text>
    </comment>
    <comment ref="G5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Увеличилось на 98%. за счет увеличения  производства пиломатериалов и погонажных изделий. Увеличилось благодаря появлению еще одного малого предприятия по переработке древесины  ООО Сиблес
</t>
        </r>
      </text>
    </comment>
    <comment ref="G5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Увеличилось благодаря появлению еще одного малого предприятия по переработке древесины  ООО Сиблес
</t>
        </r>
      </text>
    </comment>
    <comment ref="G5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досчет новое МП ООО Комстройэкспоцентр
</t>
        </r>
      </text>
    </comment>
    <comment ref="G6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Малое предприятие ООО Комстройэкспоцентр
</t>
        </r>
      </text>
    </comment>
    <comment ref="F6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крупным и средним 569,60 тыс. руб. и досчет по МП-71695,1тыс. Руб._x000D_
</t>
        </r>
      </text>
    </comment>
    <comment ref="F6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более теплая зима посравнению с зимой 2011года.
</t>
        </r>
      </text>
    </comment>
    <comment ref="G6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за счет уменьшения потребителей. перехода на электрокотлы и установки счетчиков
</t>
        </r>
      </text>
    </comment>
    <comment ref="F6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крупным и средним 569,60 тыс. руб. и досчет по МП-71695,1тыс. Руб._x000D_
</t>
        </r>
      </text>
    </comment>
    <comment ref="G6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по ст-ки - 0, досчет по МП.
</t>
        </r>
      </text>
    </comment>
    <comment ref="G6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на 64.9% (к плану 2013г.) в связи с дополнительным выделением денежных средствна содержание и ремонт региональной сети автомобильных дорог
</t>
        </r>
      </text>
    </comment>
    <comment ref="F7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 33% по сравнению с 2011г.. по причине плохих погодных условий (засухи)
</t>
        </r>
      </text>
    </comment>
    <comment ref="G7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увеличилось на 77.3% по сравнению с 2012г..  увеличилось на 14.87% к плану 2013г.. благодаря хорошим погодным условиям и увеличения площади посевных площадей на 5.5% по сранению с прошлым годом. получен хороший урожай зерна
</t>
        </r>
      </text>
    </comment>
    <comment ref="F7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 8% по сравнению с 2011г.. по причине плохих погодных условий (засухи)
</t>
        </r>
      </text>
    </comment>
    <comment ref="G74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Ниже на 3.76% предыдущего года. ниже на 14% к плану на 2013г.. так как производством картофеля в районе в основном занято население. От общего производства картофеля на частный сектор приходится 98.7%. население в сельской местности сокращается</t>
        </r>
      </text>
    </comment>
    <comment ref="F7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на 7% по сравнению с 2011г.. по причине плохих погодных условий (засухи)
</t>
        </r>
      </text>
    </comment>
    <comment ref="G7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Ниже на 6.4% предыдущего года. ниже на 12.9% к плану на 2013г.. так как производством овощей в районе в основном занято население. От общего производства картофеля на частный сектор приходится 98.7%. население в сельской местности сокращается
</t>
        </r>
      </text>
    </comment>
    <comment ref="G7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На 3.6% ниже п 2012г..  на 1.7% ниже плана. по причине  уменьшения поголовья скота и птицы.
</t>
        </r>
      </text>
    </comment>
    <comment ref="F7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Средний надой молока на 1 фуражную корову в сельскохозяйственных организациях  сложился выше краевого уровня 
</t>
        </r>
      </text>
    </comment>
    <comment ref="G77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На 3.46 % ниже предыдущего года. по причине согращения поголовье животных. В 2013г. продуктивность на  1 корову в общественном секторе ниже на 322 кг. сказалась скудная зимовка в 2012 году. На 1.28 % выше плановых показателей. т.к.  продуктивно</t>
        </r>
      </text>
    </comment>
    <comment ref="G78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На 2.2 % ниже предыдущего года.на ЗАО "Канская п/ф" поголовье кур- несушек сокращено на 600 голов. на 8.8 % выше плановых показателей. т.к.  продуктивность на  1курицу - несушку на ЗАО "Канская П/Ф"в 2013 году -225 штук . в 2010 году продуктивн</t>
        </r>
      </text>
    </comment>
    <comment ref="F8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36.1% связано с низким спросам на продукции. отсутствием потребителей
</t>
        </r>
      </text>
    </comment>
    <comment ref="G8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 на 37.4% к 2012г..  на 56.8% к плану. связано с низким спросам на продукции. отсутствием потребителей.
</t>
        </r>
      </text>
    </comment>
    <comment ref="G8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42.8% к 2012г.. на 51.1% к плану. связано с уменьшением дорожных работ.
</t>
        </r>
      </text>
    </comment>
    <comment ref="G8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Ниже на 20.1% к уровню 2012г.. за счет реализации  молодняка в живом весе 93голов ЗАО Арефьевским. Выше плана на 22.9%. за счет реализации  животных в живом весе.
</t>
        </r>
      </text>
    </comment>
    <comment ref="G86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на 53.6% к 2012г..  за счет увеличения  спроса и увеличения рынка сбыта.
</t>
        </r>
      </text>
    </comment>
    <comment ref="F8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уменишились по сравнению с 2011годом на 15.5%. за счет малого сбора зерновых культур.
</t>
        </r>
      </text>
    </comment>
    <comment ref="G8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29.9% к 2012г.. и к плану 2013г. на 49.2% .  за счет закрытия пекарни ОАО Новотаежное. уменьшения выпечки хлеба в хозяйствах.
</t>
        </r>
      </text>
    </comment>
    <comment ref="F8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За счет низкого сбора урожая зерновых.
</t>
        </r>
      </text>
    </comment>
    <comment ref="G8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Увеличение на 37.3%. за счет сбора хорошего урожая зерновых в 2013г. Уменьшилось к плану 9.6%. за счет уменьшения выпечки хлеба в хозяйствах.
</t>
        </r>
      </text>
    </comment>
    <comment ref="F8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тяжелое финансовое положение. работа на давальческом сырье.
</t>
        </r>
      </text>
    </comment>
    <comment ref="G89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8.3% к 2012г.. за счет закрытия ОАО ФМКК и появление нового предприятия ООО ФМКК
</t>
        </r>
      </text>
    </comment>
    <comment ref="F9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тяжелое финансовое положение. работа на давальческом сырье.
</t>
        </r>
      </text>
    </comment>
    <comment ref="G9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24.5% к 2012г.. за счет закрытия ОАО ФМКК и появление нового предприятия ООО ФМКК
</t>
        </r>
      </text>
    </comment>
    <comment ref="F9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Снижение объемов производства по причине банкротства ООО "Кансквуд" в 2010г. и образования нового предприятия ООО "Массив"
</t>
        </r>
      </text>
    </comment>
    <comment ref="G92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Увеличилось в 2013г. в 2 раза за счет расширения аасортимента выпускаемой продукции новым предприятием  ООО Сиблес. По сравнению с планом на 2013г. меньше на 56.4%. планировалось производство по ликвидированному крупному предприятию ООО Канскву</t>
        </r>
      </text>
    </comment>
    <comment ref="G9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Уменьшилось на 22.2%. за счет производства пиломатериалов высокого качества пользующихся спросом. По сравнению с планом на 2013г. меньше на 99.9%. планировалось производство по ликвидированному крупному предприятию ООО Кансквуд. 
</t>
        </r>
      </text>
    </comment>
    <comment ref="F9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Более теплая зима по сравнению с зимой 2011года
</t>
        </r>
      </text>
    </comment>
    <comment ref="G9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на 44.4% к 2012г.. к плану на 39.2%. за счет уменьшения потребителей. перехода на электрокотлы и установки счетчиков
</t>
        </r>
      </text>
    </comment>
    <comment ref="F100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Снижение объемов заготовки древесины в 2011-2012гг. по причине приостановления производственной деятельности с 17.11.2010г. предприятия по заготовке и вывозке древесины КГАУ «Красноярсклес» (большая кредиторская и дебиторская задолженность). пр</t>
        </r>
      </text>
    </comment>
    <comment ref="G100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Снижение объемов заготовки древесины в 2011-2013гг. по причине приостановления производственной деятельности с 17.11.2010г. предприятия по заготовке и вывозке древесины КГАУ «Красноярсклес» (большая кредиторская и дебиторская задолженность). пр</t>
        </r>
      </text>
    </comment>
    <comment ref="F105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В объем инвестиций в основной капитал за счет всех источников финансирования включены инвестиции по видам деятельности (941439,0 тыс.руб.); инвестиции по малому предпринимательству (4772,1 тыс. руб.) и инвестиции на строительство индивидуальног</t>
        </r>
      </text>
    </comment>
    <comment ref="G105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В объем инвестиций в основной капитал за счет всех источников финансирования включены инвестиции по видам деятельности (826659,0 тыс.руб.); инвестиции по малому предпринимательству (9683,11 тыс. руб.) и инвестиции на строительство индивидуально</t>
        </r>
      </text>
    </comment>
    <comment ref="F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строительства жилья с каждым годом связано с низкой платежеспособностью жителей Канского района. В 2012 году введено меньше на 25 жилых домов. по сравнению с уровнем 2011года (в 2012 году введено всего 10 домов) 
</t>
        </r>
      </text>
    </comment>
    <comment ref="G10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введено 19 домов в 2 раза больше чем в 2012году. за счет  материнского капитала и кредитов. меньше от плана 2013г. на 44.4%. по причине низкой платежеспособности населения.
</t>
        </r>
      </text>
    </comment>
    <comment ref="F108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строительства жилья с каждым годом связано с низкой платежеспособностью жителей Канского района.
</t>
        </r>
      </text>
    </comment>
    <comment ref="G110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В 2013 году добавлены организации по ОКВЭДу К, таким образом оборот в целом по организациям значительно увеличился. Изначально эти организации ошибочно не были указаны.
</t>
        </r>
      </text>
    </comment>
    <comment ref="G111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Среднесписочная численность работников организаций малого бизнеса указана с учетом данных, присланных организациями и отделом сельского хозяйства администрации Канского района.
</t>
        </r>
      </text>
    </comment>
    <comment ref="G114" authorId="0">
      <text>
        <r>
          <rPr>
            <b/>
            <sz val="8"/>
            <color indexed="81"/>
            <rFont val="Tahoma"/>
            <family val="2"/>
            <charset val="204"/>
          </rPr>
          <t>Пояснения:
Среднесписочная численностью работников крестьянских фермерских хозяйств в 2013 году составила 59 человек (уменьшение по сравнению с 2012 годом составило 41%). Значительное уменьшение данного показателя объясняется тем, что в 2012 году ошибочно</t>
        </r>
      </text>
    </comment>
    <comment ref="F115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Собственные доходы увеличились в 2012году на 88.6%. т.к. с внесением изменений в бюджетный кодекс в 2012 году в бюджет Канского района поступает от уплаченной суммы: НДФЛ -100% (было 40%). ЕНВД 100% (было 90%).
</t>
        </r>
      </text>
    </comment>
    <comment ref="F117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Пояснения:
уменьшение произошло. в связи с расторжением договоров аренды. а также выкупом земельных участков арендаторами (собственниками объектов недвижимости - ИЖС)
</t>
        </r>
      </text>
    </comment>
  </commentList>
</comments>
</file>

<file path=xl/sharedStrings.xml><?xml version="1.0" encoding="utf-8"?>
<sst xmlns="http://schemas.openxmlformats.org/spreadsheetml/2006/main" count="1709" uniqueCount="574">
  <si>
    <t>11.Основные показатели социально-экономического развития муниципального образования</t>
  </si>
  <si>
    <t>Канский муниципальный район</t>
  </si>
  <si>
    <t>Ф/П</t>
  </si>
  <si>
    <t>М</t>
  </si>
  <si>
    <t>Код показателя</t>
  </si>
  <si>
    <t>Наименование показателя</t>
  </si>
  <si>
    <t>Единицы измерения</t>
  </si>
  <si>
    <t>2007 Отчет</t>
  </si>
  <si>
    <t>2008 Отчет</t>
  </si>
  <si>
    <t>2009 Отчет</t>
  </si>
  <si>
    <t>2010 Отчет</t>
  </si>
  <si>
    <t>2010 Оценка справочно</t>
  </si>
  <si>
    <t>2011 План</t>
  </si>
  <si>
    <t>2012 План</t>
  </si>
  <si>
    <t>2013 План</t>
  </si>
  <si>
    <t>2014 План</t>
  </si>
  <si>
    <t>2015 План</t>
  </si>
  <si>
    <t>2015 год к 2009 году в %</t>
  </si>
  <si>
    <t>2016 План</t>
  </si>
  <si>
    <t>2017 План</t>
  </si>
  <si>
    <t>2018 План</t>
  </si>
  <si>
    <t>2019 План</t>
  </si>
  <si>
    <t>2020 План</t>
  </si>
  <si>
    <t>2020 год к 2009 году в %</t>
  </si>
  <si>
    <t>П</t>
  </si>
  <si>
    <t>1</t>
  </si>
  <si>
    <t xml:space="preserve">Численность постоянного населения (среднегодовая) </t>
  </si>
  <si>
    <t>человек</t>
  </si>
  <si>
    <t>2</t>
  </si>
  <si>
    <t>Численность занятых в экономике (среднегодовая)</t>
  </si>
  <si>
    <t>тыс. чел.</t>
  </si>
  <si>
    <t>3</t>
  </si>
  <si>
    <t>Уровень зарегистрированной безработицы (к трудоспособному населению в трудоспособном возрасте)</t>
  </si>
  <si>
    <t>%</t>
  </si>
  <si>
    <t>4</t>
  </si>
  <si>
    <t xml:space="preserve">Среднемесячная заработная плата </t>
  </si>
  <si>
    <t>рублей</t>
  </si>
  <si>
    <t>5</t>
  </si>
  <si>
    <t>Темп роста среднемесячной заработной платы реальный</t>
  </si>
  <si>
    <t>6</t>
  </si>
  <si>
    <t xml:space="preserve">Среднедушевые денежные доходы  (за месяц) </t>
  </si>
  <si>
    <t>7</t>
  </si>
  <si>
    <t>Темп роста среднедушевых денежных доходов  реальный</t>
  </si>
  <si>
    <t>Раздел А-01: Сельское хозяйство, охота и предоставление услуг в этих областях</t>
  </si>
  <si>
    <t>8</t>
  </si>
  <si>
    <t>Объем произведенных товаров, выполненных работ и услуг собственными силами</t>
  </si>
  <si>
    <t>тыс. рублей</t>
  </si>
  <si>
    <t>9</t>
  </si>
  <si>
    <t xml:space="preserve">Индекс производства </t>
  </si>
  <si>
    <t>10</t>
  </si>
  <si>
    <t>Объем произведенных товаров, выполненных работ и услуг собственными силами – РАЗДЕЛ А-01.1: растениеводство</t>
  </si>
  <si>
    <t>11</t>
  </si>
  <si>
    <t>Индекс производства – РАЗДЕЛ А-01.1: растениеводство</t>
  </si>
  <si>
    <t>12</t>
  </si>
  <si>
    <t>Объем произведенных товаров, выполненных работ и услуг собственными силами - РАЗДЕЛ А-01.2: Животноводство</t>
  </si>
  <si>
    <t>13</t>
  </si>
  <si>
    <t>Индекс производства – РАЗДЕЛ А-01.2: животноводство</t>
  </si>
  <si>
    <t xml:space="preserve">Разделы А-02: лесное хозяйство и предоставление услуг в этой области </t>
  </si>
  <si>
    <t>14</t>
  </si>
  <si>
    <t>Объем отгруженных товаров собственного производства, выполненных работ и услуг собственными силами (без субъектов малого предпринимательства)</t>
  </si>
  <si>
    <t>15</t>
  </si>
  <si>
    <t>Темп роста объема отгруженных товаров собственного производства, выполненных работ и услуг собственными силами в действующих ценах (без субъектов малого предпринимательства)</t>
  </si>
  <si>
    <t>16</t>
  </si>
  <si>
    <t xml:space="preserve">Разделы C, D, E: добыча полезных ископаемых (С); обрабатывающие производства (D); производство и распределение электроэнергии, пара и воды (Е)  </t>
  </si>
  <si>
    <t>17</t>
  </si>
  <si>
    <t>18</t>
  </si>
  <si>
    <t>19</t>
  </si>
  <si>
    <t>Индекс производства</t>
  </si>
  <si>
    <t xml:space="preserve">Раздел C: добыча полезных ископаемых </t>
  </si>
  <si>
    <t>20</t>
  </si>
  <si>
    <t>21</t>
  </si>
  <si>
    <t>22</t>
  </si>
  <si>
    <t>Подраздел CА: добыча топливно-энергетических полезных ископаемых</t>
  </si>
  <si>
    <t>23</t>
  </si>
  <si>
    <t>24</t>
  </si>
  <si>
    <t>25</t>
  </si>
  <si>
    <t>Подраздел CА-10: добыча каменного угля, бурого угля и торфа</t>
  </si>
  <si>
    <t>26</t>
  </si>
  <si>
    <t>27</t>
  </si>
  <si>
    <t>Подраздел CА-11: добыча нефти и природного газа</t>
  </si>
  <si>
    <t>28</t>
  </si>
  <si>
    <t>29</t>
  </si>
  <si>
    <t xml:space="preserve"> Подраздел CВ: добыча полезных ископаемых, кроме топливно-энергетических </t>
  </si>
  <si>
    <t>30</t>
  </si>
  <si>
    <t>31</t>
  </si>
  <si>
    <t>32</t>
  </si>
  <si>
    <t>Подраздел CВ-13: добыча металлических руд</t>
  </si>
  <si>
    <t>33</t>
  </si>
  <si>
    <t>34</t>
  </si>
  <si>
    <t>Раздел D: обрабатывающие производства</t>
  </si>
  <si>
    <t>35</t>
  </si>
  <si>
    <t>36</t>
  </si>
  <si>
    <t>37</t>
  </si>
  <si>
    <t>Подраздел DА: производство пищевых продуктов, включая напитки, и табака</t>
  </si>
  <si>
    <t>38</t>
  </si>
  <si>
    <t>39</t>
  </si>
  <si>
    <t>40</t>
  </si>
  <si>
    <t>Подраздел DВ: текстильное и швейное производство</t>
  </si>
  <si>
    <t>41</t>
  </si>
  <si>
    <t>42</t>
  </si>
  <si>
    <t>43</t>
  </si>
  <si>
    <t>Подраздел DС: производство кожи, изделий из кожи и производство обуви</t>
  </si>
  <si>
    <t>44</t>
  </si>
  <si>
    <t>45</t>
  </si>
  <si>
    <t>46</t>
  </si>
  <si>
    <t xml:space="preserve">Подраздел DD: обработка древесины и производство изделий из дерева </t>
  </si>
  <si>
    <t>47</t>
  </si>
  <si>
    <t>48</t>
  </si>
  <si>
    <t>49</t>
  </si>
  <si>
    <t>Подраздел DЕ: целлюлозно-бумажное производство, издательская и полиграфическая деятельность</t>
  </si>
  <si>
    <t>50</t>
  </si>
  <si>
    <t>51</t>
  </si>
  <si>
    <t>52</t>
  </si>
  <si>
    <t>Подраздел DF: производство кокса, нефтепродуктов и ядерных материалов</t>
  </si>
  <si>
    <t>53</t>
  </si>
  <si>
    <t>54</t>
  </si>
  <si>
    <t>55</t>
  </si>
  <si>
    <t xml:space="preserve">Подраздел DG: химическое производство </t>
  </si>
  <si>
    <t>56</t>
  </si>
  <si>
    <t>57</t>
  </si>
  <si>
    <t>Темп роста объема отгруженных товаров собственного производства, выполненных работ и услуг собственными силами в действующих ценах (без субъектов малого предпринима-тельства)</t>
  </si>
  <si>
    <t>58</t>
  </si>
  <si>
    <t xml:space="preserve">Подраздел DН: производство резиновых и пластмассовых изделий </t>
  </si>
  <si>
    <t>59</t>
  </si>
  <si>
    <t>60</t>
  </si>
  <si>
    <t>61</t>
  </si>
  <si>
    <t>Подраздел DI: производство прочих неметаллических минеральных продуктов</t>
  </si>
  <si>
    <t>62</t>
  </si>
  <si>
    <t>63</t>
  </si>
  <si>
    <t>64</t>
  </si>
  <si>
    <t>Подраздел DJ: металлургическое производство и производство готовых металлических изделий</t>
  </si>
  <si>
    <t>65</t>
  </si>
  <si>
    <t>66</t>
  </si>
  <si>
    <t>67</t>
  </si>
  <si>
    <t xml:space="preserve">Подраздел DК: производство машин и оборудования </t>
  </si>
  <si>
    <t>68</t>
  </si>
  <si>
    <t>69</t>
  </si>
  <si>
    <t>70</t>
  </si>
  <si>
    <t>Подраздел DL: производство электрооборудования, электронного и оптического оборудования</t>
  </si>
  <si>
    <t>71</t>
  </si>
  <si>
    <t>72</t>
  </si>
  <si>
    <t>73</t>
  </si>
  <si>
    <t xml:space="preserve">Подраздел DМ: производство транспортных средств и оборудования </t>
  </si>
  <si>
    <t>74</t>
  </si>
  <si>
    <t>75</t>
  </si>
  <si>
    <t>76</t>
  </si>
  <si>
    <t>Подраздел DN: прочие производства</t>
  </si>
  <si>
    <t>77</t>
  </si>
  <si>
    <t>78</t>
  </si>
  <si>
    <t>79</t>
  </si>
  <si>
    <t xml:space="preserve">Раздел E: производство и распределение электроэнергии, пара и воды </t>
  </si>
  <si>
    <t>80</t>
  </si>
  <si>
    <t>81</t>
  </si>
  <si>
    <t>82</t>
  </si>
  <si>
    <t>Подраздел E-40: производство, передача и распределение электроэнергии, пара и горячей воды</t>
  </si>
  <si>
    <t>83</t>
  </si>
  <si>
    <t>84</t>
  </si>
  <si>
    <t>Раздел F: Строительство</t>
  </si>
  <si>
    <t>85</t>
  </si>
  <si>
    <t>86</t>
  </si>
  <si>
    <t xml:space="preserve">Раздел I: Транспорт и связь </t>
  </si>
  <si>
    <t>87</t>
  </si>
  <si>
    <t>88</t>
  </si>
  <si>
    <t>Производство основных видов продукции</t>
  </si>
  <si>
    <t>89.1</t>
  </si>
  <si>
    <t>Агро-промышленный комплекс</t>
  </si>
  <si>
    <t>89.1.1</t>
  </si>
  <si>
    <t>Производство зерна (в весе после доработки)</t>
  </si>
  <si>
    <t>тн</t>
  </si>
  <si>
    <t>89.1.2</t>
  </si>
  <si>
    <t>Производство картофеля</t>
  </si>
  <si>
    <t>89.1.3</t>
  </si>
  <si>
    <t>Производство овощей</t>
  </si>
  <si>
    <t>89.1.4</t>
  </si>
  <si>
    <t>производство скота и птицы на убой (в живом весе)</t>
  </si>
  <si>
    <t>89.1.5</t>
  </si>
  <si>
    <t>производство молока</t>
  </si>
  <si>
    <t>89.1.6</t>
  </si>
  <si>
    <t>производство яиц</t>
  </si>
  <si>
    <t>тыс.штук</t>
  </si>
  <si>
    <t>89.2</t>
  </si>
  <si>
    <t>Промышленность</t>
  </si>
  <si>
    <t>89.2.1</t>
  </si>
  <si>
    <t>Добыча полезных ископаемых</t>
  </si>
  <si>
    <t>89.2.1.1</t>
  </si>
  <si>
    <t>уголь</t>
  </si>
  <si>
    <t>тыс.тонн</t>
  </si>
  <si>
    <t>89.2.1.2</t>
  </si>
  <si>
    <t>нефть добытая</t>
  </si>
  <si>
    <t>89.2.1.3</t>
  </si>
  <si>
    <t>газ природный</t>
  </si>
  <si>
    <t>млн.куб.м</t>
  </si>
  <si>
    <t>89.2.1.4</t>
  </si>
  <si>
    <t>золото</t>
  </si>
  <si>
    <t>кг</t>
  </si>
  <si>
    <t>89.2.1.5</t>
  </si>
  <si>
    <t>палладий и другие металлы платиновой группы</t>
  </si>
  <si>
    <t>тонн</t>
  </si>
  <si>
    <t>89.2.1.6</t>
  </si>
  <si>
    <t>руда никелевая</t>
  </si>
  <si>
    <t>89.2.1.7</t>
  </si>
  <si>
    <t>концентрат железорудный</t>
  </si>
  <si>
    <t>89.2.1.8</t>
  </si>
  <si>
    <t>материалы строительные нерудные</t>
  </si>
  <si>
    <t>тыс.куб.м.</t>
  </si>
  <si>
    <t>89.2.2</t>
  </si>
  <si>
    <t>Обрабатывающие производства</t>
  </si>
  <si>
    <t>Производство пищевых продуктов, включая напитки и табака</t>
  </si>
  <si>
    <t>89.2.2.1</t>
  </si>
  <si>
    <t>мясо и субпродукты пищевые (животных и домашней птицы)</t>
  </si>
  <si>
    <t>89.2.2.2</t>
  </si>
  <si>
    <t>цельмолочная продукция (в пересчете на молоко)</t>
  </si>
  <si>
    <t>89.2.2.3</t>
  </si>
  <si>
    <t>колбасные изделия</t>
  </si>
  <si>
    <t>89.2.2.4</t>
  </si>
  <si>
    <t>хлеб и хлебобулочные изделия</t>
  </si>
  <si>
    <t>89.2.2.5</t>
  </si>
  <si>
    <t>кондитерские изделия</t>
  </si>
  <si>
    <t>89.2.2.6</t>
  </si>
  <si>
    <t>мука</t>
  </si>
  <si>
    <t>89.2.2.7</t>
  </si>
  <si>
    <t>крупа</t>
  </si>
  <si>
    <t>89.2.2.8</t>
  </si>
  <si>
    <t>комбикорма</t>
  </si>
  <si>
    <t>89.2.2.9</t>
  </si>
  <si>
    <t>изделия макаронные</t>
  </si>
  <si>
    <t>89.2.2.10</t>
  </si>
  <si>
    <t>молоко сгущенное</t>
  </si>
  <si>
    <t>тыс.усл.банок</t>
  </si>
  <si>
    <t>89.2.2.11</t>
  </si>
  <si>
    <t>масло сливочное и пасты масляные</t>
  </si>
  <si>
    <t>89.2.2.12</t>
  </si>
  <si>
    <t>масла растительные</t>
  </si>
  <si>
    <t>89.2.2.13</t>
  </si>
  <si>
    <t>рыба и продукты рыбные переработанные и консервированные</t>
  </si>
  <si>
    <t>89.2.2.14</t>
  </si>
  <si>
    <t>пиво</t>
  </si>
  <si>
    <t>тыс.дкл</t>
  </si>
  <si>
    <t>89.2.2.15</t>
  </si>
  <si>
    <t>водка и ликеро-водочные изделия</t>
  </si>
  <si>
    <t>89.2.2.16</t>
  </si>
  <si>
    <t>воды минеральные и газированные</t>
  </si>
  <si>
    <t>Текстильное и швейное производство производство</t>
  </si>
  <si>
    <t>89.2.2.17</t>
  </si>
  <si>
    <t>трикотажные изделия</t>
  </si>
  <si>
    <t>89.2.2.18</t>
  </si>
  <si>
    <t>швейные изделия</t>
  </si>
  <si>
    <t>89.2.2.19</t>
  </si>
  <si>
    <t>белье постельное</t>
  </si>
  <si>
    <t>Производство кожи, изделий из кожи, производство обуви</t>
  </si>
  <si>
    <t>89.2.2.20</t>
  </si>
  <si>
    <t>обувь</t>
  </si>
  <si>
    <t>тыс.пар</t>
  </si>
  <si>
    <t>Химическое производство</t>
  </si>
  <si>
    <t>89.2.2.21</t>
  </si>
  <si>
    <t>материалы лакокрасочные</t>
  </si>
  <si>
    <t>89.2.2.22</t>
  </si>
  <si>
    <t>каучуки синтетические</t>
  </si>
  <si>
    <t>89.2.2.23</t>
  </si>
  <si>
    <t>удобрения калийные химические или минеральные</t>
  </si>
  <si>
    <t>89.2.2.24</t>
  </si>
  <si>
    <t>средства лекарственные</t>
  </si>
  <si>
    <t>тыс.руб</t>
  </si>
  <si>
    <t>Производство резиновых и пластмассовых изделий</t>
  </si>
  <si>
    <t>89.2.2.25</t>
  </si>
  <si>
    <t>изделия из пластмасс</t>
  </si>
  <si>
    <t>89.2.2.26</t>
  </si>
  <si>
    <t>изделия из резины</t>
  </si>
  <si>
    <t>89.2.2.27</t>
  </si>
  <si>
    <t>окна и их коробки полимерные</t>
  </si>
  <si>
    <t>кв.м.</t>
  </si>
  <si>
    <t>89.2.2.28</t>
  </si>
  <si>
    <t>двери и их коробки полимерные</t>
  </si>
  <si>
    <t>Производство кокса и нефтепродуктов и ядерных материалов</t>
  </si>
  <si>
    <t>89.2.2.29</t>
  </si>
  <si>
    <t>нефть, поступившая на переработку</t>
  </si>
  <si>
    <t>89.2.2.30</t>
  </si>
  <si>
    <t>бензин автомобильный</t>
  </si>
  <si>
    <t>89.2.2.31</t>
  </si>
  <si>
    <t>дизельное топливо</t>
  </si>
  <si>
    <t>89.2.2.32</t>
  </si>
  <si>
    <t>мазут топочный</t>
  </si>
  <si>
    <t>89.2.2.33</t>
  </si>
  <si>
    <t>Производство ядерных материалов</t>
  </si>
  <si>
    <t>% к периоду прошлого года</t>
  </si>
  <si>
    <t>Обработка древесины и производство изделий из дерева</t>
  </si>
  <si>
    <t>89.2.2.34</t>
  </si>
  <si>
    <t>шпалы деревянная железнодорожные, трамвайные</t>
  </si>
  <si>
    <t>89.2.2.35</t>
  </si>
  <si>
    <t>пиломатериалы</t>
  </si>
  <si>
    <t>89.2.2.36</t>
  </si>
  <si>
    <t>древесноволокнистые плиты</t>
  </si>
  <si>
    <t>млн кв.м</t>
  </si>
  <si>
    <t>89.2.2.37</t>
  </si>
  <si>
    <t>древесностружечные плиты</t>
  </si>
  <si>
    <t>89.2.2.38</t>
  </si>
  <si>
    <t>фанера</t>
  </si>
  <si>
    <t>89.2.2.39</t>
  </si>
  <si>
    <t>МДФ</t>
  </si>
  <si>
    <t>тыс.кв.м</t>
  </si>
  <si>
    <t>89.2.2.40</t>
  </si>
  <si>
    <t>топливные гранулы (пеллеты)</t>
  </si>
  <si>
    <t>89.2.2.41</t>
  </si>
  <si>
    <t>конструкции деревянные строительные и изделия столярные</t>
  </si>
  <si>
    <t>89.2.2.42</t>
  </si>
  <si>
    <t>домики садовые</t>
  </si>
  <si>
    <t>штук</t>
  </si>
  <si>
    <t>Целлюлозно-бумажное производство; издательская и полиграфическая деятельность</t>
  </si>
  <si>
    <t>89.2.2.43</t>
  </si>
  <si>
    <t>бумага</t>
  </si>
  <si>
    <t>89.2.2.44</t>
  </si>
  <si>
    <t>картон, включая бумагу для гофрирования</t>
  </si>
  <si>
    <t>89.2.2.45</t>
  </si>
  <si>
    <t>журналы</t>
  </si>
  <si>
    <t>млн.штук</t>
  </si>
  <si>
    <t>89.2.2.46</t>
  </si>
  <si>
    <t>газеты</t>
  </si>
  <si>
    <t>89.2.2.47</t>
  </si>
  <si>
    <t>прочая полиграфическая продукия (бланки, оттиски и тд.)</t>
  </si>
  <si>
    <t>млн.руб</t>
  </si>
  <si>
    <t>Металлургическое производство</t>
  </si>
  <si>
    <t>89.2.2.48</t>
  </si>
  <si>
    <t>алюминий первичный</t>
  </si>
  <si>
    <t>89.2.2.49</t>
  </si>
  <si>
    <t>глинозем</t>
  </si>
  <si>
    <t>89.2.2.50</t>
  </si>
  <si>
    <t>медь</t>
  </si>
  <si>
    <t>89.2.2.51</t>
  </si>
  <si>
    <t>кобальт</t>
  </si>
  <si>
    <t>89.2.2.52</t>
  </si>
  <si>
    <t>никель</t>
  </si>
  <si>
    <t>89.2.2.53</t>
  </si>
  <si>
    <t>золото в слитках</t>
  </si>
  <si>
    <t>89.2.2.54</t>
  </si>
  <si>
    <t>серебро в слитках</t>
  </si>
  <si>
    <t>89.2.2.53.1</t>
  </si>
  <si>
    <t>Темп роста - золото в слитках</t>
  </si>
  <si>
    <t>% к предыдущему году</t>
  </si>
  <si>
    <t>89.2.2.55</t>
  </si>
  <si>
    <t>платина в слитках</t>
  </si>
  <si>
    <t>89.2.2.55.1</t>
  </si>
  <si>
    <t>Темп роста - платина в слитках</t>
  </si>
  <si>
    <t>89.2.2.56</t>
  </si>
  <si>
    <t>палладий и слитках</t>
  </si>
  <si>
    <t>89.2.2.56.1</t>
  </si>
  <si>
    <t>Темп роста - палладий и слитках</t>
  </si>
  <si>
    <t>Производство неметаллических минеральных продуктов</t>
  </si>
  <si>
    <t>89.2.2.57</t>
  </si>
  <si>
    <t>кирпич</t>
  </si>
  <si>
    <t>млн.усл.кирпичей</t>
  </si>
  <si>
    <t>89.2.2.58</t>
  </si>
  <si>
    <t>цемент</t>
  </si>
  <si>
    <t>89.2.2.59</t>
  </si>
  <si>
    <t>конструкции и детали сборные железобетонные</t>
  </si>
  <si>
    <t>89.2.2.60</t>
  </si>
  <si>
    <t>бетон, готовый для заливки (товарный бетон)</t>
  </si>
  <si>
    <t>89.2.2.61</t>
  </si>
  <si>
    <t>листы асбестоцементные (шифер)</t>
  </si>
  <si>
    <t>89.2.2.62</t>
  </si>
  <si>
    <t>смеси асфальтобетонные дорожные</t>
  </si>
  <si>
    <t>Производство машин и оборудования</t>
  </si>
  <si>
    <t>89.2.2.63</t>
  </si>
  <si>
    <t>краны мостовые электрические</t>
  </si>
  <si>
    <t>89.2.2.64</t>
  </si>
  <si>
    <t>комбайны зерноуборочные</t>
  </si>
  <si>
    <t>89.2.2.65</t>
  </si>
  <si>
    <t>холодильники бытовые</t>
  </si>
  <si>
    <t>89.2.2.66</t>
  </si>
  <si>
    <t>морозильники бытовые</t>
  </si>
  <si>
    <t>89.2.2.67</t>
  </si>
  <si>
    <t>витрины и прилавки холодильные с холодильным агрегатом для хранения замороженных пищевых продуктов</t>
  </si>
  <si>
    <t>89.2.2.68</t>
  </si>
  <si>
    <t>оборудование для производства бумаги и картона</t>
  </si>
  <si>
    <t>89.2.2.69</t>
  </si>
  <si>
    <t>лесозаготовительная техника</t>
  </si>
  <si>
    <t>89.2.2.70</t>
  </si>
  <si>
    <t>предоставление услуг по капитальному ремонту оборудования общего назначения</t>
  </si>
  <si>
    <t>Производство электрооборудования, электронного и оптического оборудования</t>
  </si>
  <si>
    <t>89.2.2.71</t>
  </si>
  <si>
    <t>аппаратура высоковольтная</t>
  </si>
  <si>
    <t>89.2.2.72</t>
  </si>
  <si>
    <t>аппаратура низковольтная</t>
  </si>
  <si>
    <t>89.2.2.73</t>
  </si>
  <si>
    <t>аппаратура передающая для радиосвязи, телевидения и связи</t>
  </si>
  <si>
    <t>89.2.2.74</t>
  </si>
  <si>
    <t>изделия медицинские</t>
  </si>
  <si>
    <t>Производство транспортных средств</t>
  </si>
  <si>
    <t>89.2.2.75</t>
  </si>
  <si>
    <t>диски литые алюминиевые</t>
  </si>
  <si>
    <t>89.2.2.76</t>
  </si>
  <si>
    <t>производство и ремонт подвижного железнодорожного состава</t>
  </si>
  <si>
    <t>Прочие производства</t>
  </si>
  <si>
    <t>89.2.2.77</t>
  </si>
  <si>
    <t>производство мебели</t>
  </si>
  <si>
    <t>89.2.2.78</t>
  </si>
  <si>
    <t>ювелирные изделия</t>
  </si>
  <si>
    <t>89.2.2.79</t>
  </si>
  <si>
    <t>конструкции строительные сборные из стали</t>
  </si>
  <si>
    <t>тыс. тонн</t>
  </si>
  <si>
    <t>89.2.3</t>
  </si>
  <si>
    <t>Производство и распределение электроэнергии, газа и воды</t>
  </si>
  <si>
    <t>89.2.3.1</t>
  </si>
  <si>
    <t>электроэнергия, всего</t>
  </si>
  <si>
    <t>млн.квт.ч</t>
  </si>
  <si>
    <t>89.2.3.2</t>
  </si>
  <si>
    <t>теплоэнергия</t>
  </si>
  <si>
    <t>тыс.Гкал</t>
  </si>
  <si>
    <t>89.3</t>
  </si>
  <si>
    <t>Лесозаготовка</t>
  </si>
  <si>
    <t>89.3.1</t>
  </si>
  <si>
    <t>древесина необработанная</t>
  </si>
  <si>
    <t>90</t>
  </si>
  <si>
    <t>Оборот розничной торговли</t>
  </si>
  <si>
    <t>91</t>
  </si>
  <si>
    <t>Темп роста оборота розничной торговли в сопоставимых ценах</t>
  </si>
  <si>
    <t>92</t>
  </si>
  <si>
    <t xml:space="preserve">Объем платных услуг, оказанных населению </t>
  </si>
  <si>
    <t>93</t>
  </si>
  <si>
    <t>Темп роста объема платных услуг, оказанных населению, в сопоставимых ценах</t>
  </si>
  <si>
    <t>94</t>
  </si>
  <si>
    <t>Объем инвестиций в основной капитал за счет всех источников финансирования</t>
  </si>
  <si>
    <t>95</t>
  </si>
  <si>
    <t>Темп роста объема инвестиций в основной капитал за счет всех источников финансирования в сопоставимых ценах</t>
  </si>
  <si>
    <t>96</t>
  </si>
  <si>
    <t>Ввод в эксплуатацию жилых домов за счет всех источников финансирования</t>
  </si>
  <si>
    <t>кв.м общей площади</t>
  </si>
  <si>
    <t>97</t>
  </si>
  <si>
    <t>Темп роста ввода в эксплуатацию  жилых домов за счет всех источников финансирования</t>
  </si>
  <si>
    <t>98</t>
  </si>
  <si>
    <t>Общая площадь жилого фонда, приходящаяся на 1 жителя (на конец года)</t>
  </si>
  <si>
    <t>кв.м/чел.</t>
  </si>
  <si>
    <t>99</t>
  </si>
  <si>
    <t>Оборот организаций малого бизнеса (юридических лиц)</t>
  </si>
  <si>
    <t>100</t>
  </si>
  <si>
    <t>Среднесписочная численность работников малых предприятий</t>
  </si>
  <si>
    <t>101</t>
  </si>
  <si>
    <t>Среднесписочная численность работников у индивидуальных предпринимателей</t>
  </si>
  <si>
    <t>102</t>
  </si>
  <si>
    <t>Количество индивидуальных предпринимателей, прошедших государственную регистрацию (по состоянию на начало периода)</t>
  </si>
  <si>
    <t>103</t>
  </si>
  <si>
    <t>Численность занятых в крестьянских (фермерских) хозяйствах (включая наемных работников)</t>
  </si>
  <si>
    <t>104</t>
  </si>
  <si>
    <t>Собственные доходы местного бюджета (за исключением безвозмездных поступлений, поступлений налоговых доходов по дополнительным нормативам отчислений, установленным органам государственной власти субъекта Российской Федерации в соответствии со ст58 Бюджетного кодекса Российской Федерации в счет замены дотаций на выравнивание бюджетной обеспеченности муниципального образования и доходов от платных услуг, оказываемых муниципальными бюджетными учреждениями)</t>
  </si>
  <si>
    <t>105</t>
  </si>
  <si>
    <t>Доля собственных доходов местного бюджета муниципального образования в доходах бюджета муниципального образования</t>
  </si>
  <si>
    <t>106</t>
  </si>
  <si>
    <t>Доходы бюджета от использования имущества, находящегося в муниципальной собственности</t>
  </si>
  <si>
    <t>107</t>
  </si>
  <si>
    <t>Доля доходов бюджета от использования имущества, находящегося в муниципальной собственности в собственных доходах местного бюджета (за исключением безвозмездных поступлений, поступлений налоговых доходов по дополнительным нормативам отчислений и доходов от платных услуг, оказываемых муниципальными бюджетными учреждениями)</t>
  </si>
  <si>
    <t>Глава района</t>
  </si>
  <si>
    <t>Красношапко Людмила Наумовна</t>
  </si>
  <si>
    <t>Инсполнитель</t>
  </si>
  <si>
    <t>Основные показатели социально-экономического развития муниципального образования Канский район</t>
  </si>
  <si>
    <t>2012 Отчет</t>
  </si>
  <si>
    <t>2013 Отчет</t>
  </si>
  <si>
    <t>Комментарии</t>
  </si>
  <si>
    <t>2014 Отчет</t>
  </si>
  <si>
    <t>2015 Отчет</t>
  </si>
  <si>
    <t>Уменьшилась на 0,99%. по сравнению с 2013годом, и плановым значением, в основном за счет прогрессивного миграционного оттока населения.</t>
  </si>
  <si>
    <t>Уменьшение численности с 2013г.. и планируемым показателем связано с миграционным оттоком населения, уменьшение численнности на с.х предприятиях и предприятиях промышленности.</t>
  </si>
  <si>
    <t>Реализация  программ в сфере занятости населения позволила сохранить  уровень официально зарегистрированной безработицы на уровне 2013 года, и уменьшить по сравнению с плановым значением на 0,8 процентных пунктов.</t>
  </si>
  <si>
    <t>Увеличилась номинально на 9,38%. В очновном за счет увеличения заработной платы работникам бюджетной сферы</t>
  </si>
  <si>
    <t>Увеличилась реально на 3,19%. В очновном за счет увеличения заработной платы работникам бюджетной сферы (Исполнения Указов Президента)</t>
  </si>
  <si>
    <t>Увеличились номинально на 9,38%. В очновном за счет увеличения заработной платы работникам бюджетной сферы (Исполнения Указов Президента)</t>
  </si>
  <si>
    <t>Увеличились реально на 3,19%. В очновном за счет увеличения заработной платы работникам бюджетной сферы (Исполнения Указов Президента)</t>
  </si>
  <si>
    <t xml:space="preserve">Ниже на 17,10% уровня 2013г.. ниже на 0,7% к плану на 2014г. за счет </t>
  </si>
  <si>
    <t xml:space="preserve">Раздел C: добыча полезных ископаемых (АО Разрез Канский, ООО "Канский ГМЗ") </t>
  </si>
  <si>
    <t>Подраздел CА: добыча топливно-энергетических полезных ископаемых (АО Разрез Канский)</t>
  </si>
  <si>
    <t>Подраздел CА-10: добыча каменного угля, бурого угля и торфа (АО Разрез Канский)</t>
  </si>
  <si>
    <t xml:space="preserve"> </t>
  </si>
  <si>
    <t xml:space="preserve"> Подраздел CВ: добыча полезных ископаемых, кроме топливно-энергетических (ООО Канский ГМЗ)</t>
  </si>
  <si>
    <t>Раздел D: обрабатывающие производства (ООО "ФМКК", ООО "Массив", ООО "Фирма Комстройэкспоцентр")</t>
  </si>
  <si>
    <t xml:space="preserve">Увеличился  за счет увеличения производства и ассотримента продукции предприятием ООО ФМКК и производства новыми малыми предприятиями ООО Массив, ООО "Фирма Комстройэкспоцентр" </t>
  </si>
  <si>
    <t>Подраздел DА: производство пищевых продуктов, включая напитки, и табака (ООО ФМКК)</t>
  </si>
  <si>
    <t>Подраздел DD: обработка древесины и производство изделий из дерева (ООО Массив)</t>
  </si>
  <si>
    <t>Подраздел DJ: металлургическое производство и производство готовых металлических изделий (ООО Фирма Комстройэкспоцентр)</t>
  </si>
  <si>
    <t>130,4</t>
  </si>
  <si>
    <t>260,3</t>
  </si>
  <si>
    <t>489,94</t>
  </si>
  <si>
    <t>6,4</t>
  </si>
  <si>
    <t>11,23</t>
  </si>
  <si>
    <t>1,64</t>
  </si>
  <si>
    <t>56,35</t>
  </si>
  <si>
    <t>51,34</t>
  </si>
  <si>
    <t>2,47</t>
  </si>
  <si>
    <t>2,2</t>
  </si>
  <si>
    <t>Приложение 1 к отчету КПСЭР 2020 за 2016год</t>
  </si>
  <si>
    <t>2016 Отчет</t>
  </si>
  <si>
    <t>2016ф/2016п</t>
  </si>
  <si>
    <t>2016/2015</t>
  </si>
  <si>
    <t>РАСЧЁТ для комментариев</t>
  </si>
  <si>
    <t>Уменьшилась на 0,9%. по сравнению с 2015годом, и плановым значением на 5,5%, в основном за счет прогрессивного миграционного оттока населения.</t>
  </si>
  <si>
    <t>Уровень зарегистрированных безработицы остался на уровне 2015 года, к плановому заначению 2016 уменьшился на 0,8п.п., в связи с трудоустройством ищущих работу граждан и увеличением количества вакансий, заявленных в службу занятости</t>
  </si>
  <si>
    <t>Увеличилась номинально на 8,9% к уровню 2015 и к плановому значению 2016 на 10,4.%. В основном за счет увеличения заработной платы работникам всфере сельского хозяйства и бюджетной сферы</t>
  </si>
  <si>
    <t>Увеличилась реально на 5,3п.п. к 2015 году, к планы уменьшился на 0,8п.п. За счет высокого увеличения заработной платы работникам всфере сельского хозяйства и бюджетной сферы</t>
  </si>
  <si>
    <t>Увеличился номинально на 5,9% к 2015 году, за счет увеличения платежеспособного населения (увеличения заработной платы в сфере сельского хозяйства, бюджетной сферы, самозанятости населения).</t>
  </si>
  <si>
    <t>Уровень среднедушевых доходов реально остался на уровне 2015года</t>
  </si>
  <si>
    <t>Больше  на 719310 тыс. руб. к уровню 2015, больше на 1182345 тыс. руб.  к плану 2016, за счет увеличения объема отгруженной продукции средним предприятием ООО ФМКК и досчетом по субъектам малого предпринимательства (ОКВЭД - D, E).</t>
  </si>
  <si>
    <t>Увеличился  на 58,5% к 2015 и в 2,5 раза к плану 2016,. за счет увеличения объема отгруженной продукции предприятием ООО ФМКК и досчетом по МП (ОКВЭД - D, E).</t>
  </si>
  <si>
    <t>Уменьшился  по сравнению с 2015 годом и планом на 2016, за счет  уменьшения производства в добывающей сфере (АО "Разрез Канский", ООО "Канским ГМЗ"), сфере по переработке древесины (ООО "Массив") и выработки тепла котельными предприятий ЖКХ.</t>
  </si>
  <si>
    <t>Больше на 1965,4 тыс. руб. к 2015, меньше на 197126 тыс. руб. к плану, за счет меньшей отгрузки полезных ископаемых предприятиями АО Разрез Канский, ООО "Канским ГМЗ" по причине уменьшения добычи сырья (угля, ГПС), за счет отказа и уменьшения потребителей</t>
  </si>
  <si>
    <t>Больше на 2,1 % к 2015, меньше на 67,3% к плану, за счет меньшей отгрузки полезных ископаемых предприятиями АО Разрез Канский и ООО "Канский ГМЗ", по причине уменьшения добычи сырья (угля, ГПС), за счет отказа и уменьшения потребителей</t>
  </si>
  <si>
    <t xml:space="preserve">Больше на 5430 тыс. руб. к 2015,за счет большей отгрузки полезных ископаемых предприятием АО Разрез Канский, по причине реализации запасов угля прошлого года. Меньше на 154731 тыс. руб. к плану по причине уменьшения потребителей </t>
  </si>
  <si>
    <t xml:space="preserve">Больше на 7,5 % к 2015, за счет большей отгрузки полезных ископаемых предприятием АО Разрез Канский. Меньше на 33,5% к плану, по причине уменьшения потребителей   </t>
  </si>
  <si>
    <t xml:space="preserve">Меньше добыто угля по сравнению с 2015 годом и планом за счет отказа потребителей от заявленных объемов по причине теплых погодных условий зимой 2015-2016 года, </t>
  </si>
  <si>
    <t>Меньше на 3464,6 тыс. руб. к 2015, меньше на 42395,1,0 тыс. руб. к плану, за счет меньшей отгрузки полезных ископаемых малым предприятием ООО "Канский ГМЗ", по причине снижения спроса на ГПС. Добыча почти не велаль реализовывались запасы прошлых лет.</t>
  </si>
  <si>
    <t>Меньше на 16,3 % к 2015, меньше на 70,5% к плану, за счет меньшей отгрузки полезных ископаемых предприятием малым предприятием ООО "Канский ГМЗ", по причине снижения спроса на ГПС.</t>
  </si>
  <si>
    <t>Меньше по сравнению с 2015 годом, и планом. Добыча ГПС почти не велаль реализовывались запасы прошлых лет.</t>
  </si>
  <si>
    <t>Больше на 74625 тыс. руб. к уровню 2015., больше на 1430920 тыс. руб. к плану 2016., за счет стабильной работы предприятия ООО ФМКК и досчета по субъектам малого предпринимательства</t>
  </si>
  <si>
    <t>Больше на 72,2% к уровню 2015, больше в 5,2 раза к плану 2016, за счет стабильной работы предприятия ООО ФМКК и досчета по субъектам малого предпринимательства</t>
  </si>
  <si>
    <t xml:space="preserve">Меньше по сравнению с 2015 годом и планом за счет меньшей добычи ГПС, угля, по причине отказа потребителей от заявленных объемов итеплых погодных условий зимой 2015-2016 года </t>
  </si>
  <si>
    <t>Больше на 680333 тыс. руб. к уровню 2015, и на 1298970 тыс. руб. к плану 2016, за счет увеличения производства и расширения ассортимента кисломолочной продукции предприятием ООО ФМКК</t>
  </si>
  <si>
    <t>Больше на 87,9% к уровню 2015, за счет увеличения производства и расширения ассортимента кисломолочной продукции предприятием ООО ФМКК</t>
  </si>
  <si>
    <t xml:space="preserve">Индекса производства больше по сравнению с 2015 годом , за счет увеличения производства цельномолочной и кисломолочной, свкашеной  продукции в ассортименте </t>
  </si>
  <si>
    <t>Меньше на 49704 тыс. руб. к 2015, за счет уменьшения спроса на произведенную продукцию (пиломатериалы) малым предприятием ООО Массив, и не реализацией товаров на экспорт, меньше на 94221 тыс. руб.  к плану по причине закрытия крупного предприятия ООО Кансквуд в 2009 году, и открытия нового малого предприятия в 2013 году ООО Массив</t>
  </si>
  <si>
    <t>Меньше на 35,4% к 2015, за счет уменьшения спроса на произведенную продукцию (пиломатериалы) малым предприятием ООО Массив, и не реализацией товаров на экспорт. Меньше к плану, по причине меньшего объма реализации изготовленной продукции.</t>
  </si>
  <si>
    <t>Индекс производства меньше 2015, за счет уменьшения производства пиломатериалов высокого качества. Меньше к плану, по причине меньшего объма реализации изготовленной продукции.</t>
  </si>
  <si>
    <t>Больше на 111996 тыс. руб.  к 2015, за счет увеличения заказов на металлоконструкции. На территории Канского района осуществляет деятельность с 2011года.</t>
  </si>
  <si>
    <t xml:space="preserve">Больше на 98,1% к 2015, за счет увеличения заказов на металлоконструкции. </t>
  </si>
  <si>
    <t>Индекс производства выше 2015 года. за счет увеличения производства в ассортименте метолоконструкций, по причине увеличения заказов.</t>
  </si>
  <si>
    <t>Раздел E: производство и распределение электроэнергии, пара и воды  (ООО Комунальщик, ООО Таежное, ООО Филимоновские теплосети, ООО ЖКХ Большеуринское, ООО Стройводхоз)</t>
  </si>
  <si>
    <t>Меньше на 25280,2 тыс руб. к 2015, по причине уменьшения потребления теплоэнергии и воды предприятиями и населением, за счет усановки электрокотлов и счетчиков</t>
  </si>
  <si>
    <t xml:space="preserve">Меньше на 23,6% к 2015, за счетуменьшения потребления теплоэнергии и воды предприятиями и населением, за счет усановки электрокотлов и счетчиков </t>
  </si>
  <si>
    <t>индекс производства меньше 2015, за счет установки счетчиков населением и бюджетными организациями.</t>
  </si>
  <si>
    <t>Меньше на 14382 тыс руб. к 2015, по причине уменьшения потребления теплоэнергии  предприятиями и населением, за счет усановки электрокотлов и счетчиков на теплоносители</t>
  </si>
  <si>
    <t>Меньше на 19,2% к 2015, за счет по причине уменьшения потребления теплоэнергии  предприятиями и населением, за счет усановки электрокотлов и счетчиков на теплоносители</t>
  </si>
  <si>
    <t>Выше на 6% к 2015, за счет увеличения площади посадки картофеля ЛПХ, ниже на 4,5% к плану 2016, в связи с закрытием "Филимоновской овощной компанией".</t>
  </si>
  <si>
    <t>Выше на 27,4% к 2015, выше на 17,5%  к плану 2016, благодаря хорошим погодным условиям и увеличения площади посевных площадей на 5,5% по сранению с прошлым годом, получен хороший урожай зерна</t>
  </si>
  <si>
    <t xml:space="preserve">Выше на 0,4% к 2015, за счет большего сбора урожая, ниже на 15,3 %  к плану на 2014г, так как производством овощей в районе в основном занято население (личные подсобные хозяйства). </t>
  </si>
  <si>
    <t>Увеличение производства скота на убой на 3,4% к 2015 и на 7,57 % к плану 2016, за счет ликвидированного поголовья скота НАО "Мокрушенское"</t>
  </si>
  <si>
    <t>Ниже на 0,1% к 2015, выше на 18,28 %  плана, за счет уменьшения поголовья скотавеличения коров молочной племенной породы. Продуктивность на  1 корову в общественном секторе в 2016 году имела очень высокий уровень 5956 кг , в 2015 году надой на 1 фуражную корову- 5478 кг.</t>
  </si>
  <si>
    <t>Ниже на 29,6% к 2015, на 25,1% ниже плана 2016, в связи с сокращением поголовья кур несушек. С 01.09.2016 предприятием АО "Птицефабрика Канская" приостановлена производственна деятельность.</t>
  </si>
  <si>
    <t>Меньше на 0,5% к 2015, по причине теплых погодных условий зимы 2015-2016, отказа от заявленных объемов покупателями. Меньше к плану на 62,4%, за счет отказа крупных покупателей, по причине низкого качества добываемого угля.</t>
  </si>
  <si>
    <t>Меньше на 25,3% к 2015, за счет   снижения спроса на ГПС, велась реализация запасов прошлых лет. Меньше на 58,2% к плану, по причине завышенных плановых показателей.</t>
  </si>
  <si>
    <t>Больше на 1,1% к уровню 2015, выше плана на 33,1%. за счет реализации  животных в живом весе с.х. предприятиями. В основном за счет забоя всй птицы на АО "Птицефабрика Канская"</t>
  </si>
  <si>
    <t>Меньше на 6,7% по сравнению в 2015., за счет уменьшения спроса на рынке сбыта, расширения ассортимента кисломолочной продукции предприятием  ООО ФМКК</t>
  </si>
  <si>
    <t>Меньше на 3,3% к уровню 2015, за счет уменьшения выпечни хлеба с/х предприятиями, выше плана в 2,4 раза, за счет появления новых малых предприятий (пекарень)</t>
  </si>
  <si>
    <t>В 2016 году с/х предприятия муку не производили.</t>
  </si>
  <si>
    <t xml:space="preserve">Меньше на 2,8% к уровню 2015, за счет уменьшения рынка сбыта, заявок предприятием ООО ФМКК. </t>
  </si>
  <si>
    <t>Больше на 41,5% у уровню 2015, за счет увеличения рынка сбыта, заявок предприятием ООО ФМКК</t>
  </si>
  <si>
    <t>Меньше на 6,4% к 2015, за счет уменьшения заказов на производства высококачественных пиломатериалов в ассортименте. Меньше  к плану, по причине завышенных плановых показателей.</t>
  </si>
  <si>
    <t>Меньше на 43,1% к 2015, за счет  специаолизации на произведстве пиломатериалов. Меньше на 65,5% к плану, по причине завышенных плановых показателей.</t>
  </si>
  <si>
    <t>Меньше на 21,3% к 2015, к плану на 66,5%, за счет теплой зимы 2015-2016, перехода на электрокотлы и установки счетчиков потребителями теплоэнергии.</t>
  </si>
  <si>
    <t>Уменьшение численности с 2015 и планируемым показателем связано с миграционным оттоком населения, уменьшение численнности на с.х предприятиях и предприятиях промышленности.</t>
  </si>
  <si>
    <t>Ниже по сравнению с 2015 годом, за счет уменьшения поголовья КРС по причине закрытия АО "Мокрушенское". Выше плана за счет увеличения племенного стада.</t>
  </si>
  <si>
    <t xml:space="preserve">Ниже по сравнению с 2015, за счет уменьшения поголовья КРС, по причине закрытия АО "Мокрушенское". Выше плана за счет увеличения племенного стада. </t>
  </si>
  <si>
    <t xml:space="preserve">Увеличился по сравнению с 2015 г. на 13,7%, планом 2016 на 34,9%, за счет достижения высоких показателей в растениеводстве </t>
  </si>
  <si>
    <t>Уровень производства выше 2015 и плана 206, за счет достижения высоких показателей в растениеводстве.</t>
  </si>
  <si>
    <t>Выше по сравнению с 2015 годом на 40,2% и планом 2016 на 64,9%, за счет получени высокой урожайности, при лучших погодных условий.</t>
  </si>
  <si>
    <t>Выше по сравнению с 2015 годом и планом 2016, за счет получени высокой урожайности, при лучших погодных условий.</t>
  </si>
  <si>
    <t xml:space="preserve">Данные по количеству ИП указаны согласно статистике. Увеличение количества ИП  в 2016 году  по отношению к 2015 году составило 13% (43 человека). За 2015 год была произведена корректировка количества ИП после проведенной в 2015 году переписи субъектов малого предпринимательства. По сравнению с плановыми показателями 2016года - увеличилось на 7,1%. </t>
  </si>
  <si>
    <t xml:space="preserve">Показатель уменьшился на 15,4% (на 2чел.) по сравнению с 2015 годом. По отношению с плановым показателем - уменьшился на 89% за счет уменьшения численности работающих в КФХ . Количество КФХ осталось без изменений. </t>
  </si>
  <si>
    <t>Оборот розничной торговли указан согласно статистическим данным. Увеличение оборота в 2016 году к уровню 2015 года составило 36505,5 тыс.руб. По сравнению с плановым значением на 2016год оборот увеличился на 237453,7тыс.руб. за счет роста цен и в связи с досчетом розничного товарооборота организаций государственной и муниципальной форм собственности.</t>
  </si>
  <si>
    <t xml:space="preserve">Объм платных услуг указан согласно статистическим данным. К уровню  2015 года объем платных услуг  увеличился на 3275,3 тыс.руб. По сравнению с плановым значением на 2016 год объем уменьшился на 28140 тыс.руб. </t>
  </si>
  <si>
    <t xml:space="preserve"> В сопоставимых  ценах в 2016 году к уровню 2015 года произошло уменьшение оборота розничного товарооборота на 2% . По сравнению с плановым значением на 2016год оборот увеличился на 33,1%. Увеличение произошло за счет роста цен и в связи с досчетом розничного товарооборота организаций государственной и муниципальной форм собственности.</t>
  </si>
  <si>
    <t>В сопоставимых ценах объем платных услуг в 2016 году уменьшился на 1,36% по сравнению с 2015 годом. По сравнению с планом 2016 года уменьшение составило 22,3%. Уменьшение произошло в связи с уменьшением количества пунктов бытового обслуживания.</t>
  </si>
  <si>
    <t>По сравнению с 2015 годом данный показатель увеличился на 21,9% . По отношению к плановому показателю - увеличился в 3 раза. Увеличение произошло в связи с ростом цен, а также в связи с увеличением количественного состава организаций малого бизнеса (произведена корректировка числа организаций после проведенной в 2015 году переписи субъектов малого предпринимательства).</t>
  </si>
  <si>
    <t>По сравнению с 2015 годом данный показатель уменьшился на 3,5% (за 2015 год была произведена корректировка числа организаций МБ после проведенной в 2015 году переписи субъектов малого предпринимательства).  По отношению к плановому показателю - увеличился на 31,7%. Увеличение произошло в связи с увеличением организаций МБ (также корректировка числа организаций).</t>
  </si>
  <si>
    <t>По сравнению с 2015 годом данный показатель увеличился на 2,4% . По отношению к плановому показателю - уменьшился на 54,4% (за 2015 год была произведена корректировка численности после проведенной в 2015 году переписи субъектов малого предпринимательства).   Уменьшение данного показателя также произошло в связи с корректировкой, проведенной по итогам переписи субъектов малого предпринимательства.</t>
  </si>
  <si>
    <t xml:space="preserve">По сревнению с 2015 годом данный показатель уменьшился на 0,9% в связи с уменьшением доходов от сдачи в аренду имущества находящегося в оперативном управлении, заключению концессионных согласшений с предприятиями ЖКХ. </t>
  </si>
  <si>
    <t xml:space="preserve">По сравнению с 2015 годом данный показатель уменьшился на 1,1% в связи с уменьшением доходов от сдачи в аренду имущества находящегося в оперативном управлении, заключению концессионных согласшений с предприятиями ЖКХ. </t>
  </si>
  <si>
    <r>
      <t xml:space="preserve">По сравнению с 2015 годом собственных доходов в 2016 году получено больше на 5,3% (на 5200 тыс. руб.), к плану больше на 14,8% (на 13454,4 тыс. руб.), за счет поступлений </t>
    </r>
    <r>
      <rPr>
        <sz val="9"/>
        <rFont val="Times New Roman"/>
        <family val="1"/>
        <charset val="204"/>
      </rPr>
      <t>налоговых платежей. Неналоговые платежи исполнены на 98,3% от годового плана по утвержденному бюджету на 2016год, недополучено в консолидированный бюджет района доходов на сумму 1770,8 тыс. руб. Не в полном объеме оплачены текущие платежи по налогу на доходы физических лиц и за аренду за земельные участки.</t>
    </r>
  </si>
  <si>
    <t>По сравнению с 2015 годом данный показатель в 2016 году получен больше на 0,76%, к плану больше на 0,4%, за счет поступления налоговых платежей</t>
  </si>
  <si>
    <t xml:space="preserve"> Предприятие Канский филиал КГКУ "Красноярсклес" закрыто с 12.11.2015. Заготовительная деятельность приостановлена</t>
  </si>
  <si>
    <t>Предприятие Канский филиал КГКУ "Красноярсклес" закрыто с 12.11.2015. Заготовительная деятельность приостановлена.</t>
  </si>
  <si>
    <t xml:space="preserve"> Предприятие Канский филиал КГКУ "Красноярсклес" закрыто с 12.11.2015. Заготовительная деятельность приостановлена.</t>
  </si>
  <si>
    <t>Больше на 7046,0 тыс. руб. к 2015г., больше на 73424,4 тыс. руб. к плану 2016г., в связи с дополнительным выделением денежных средств на содержание и ремонт федеральных, региональных сетей автомобильных дорог.</t>
  </si>
  <si>
    <t>Больше на 4,7% к 2015г., больше на88,8% к плану 2016г., в связи с дополнительным выделением денежных средств на содержание и ремонт федеральных, региональных сетей автомобильных дорог</t>
  </si>
  <si>
    <t xml:space="preserve"> С 12.11.2015г. предприятие занимающееся заготовкой древесины Канский филиал КГКУ "Красноярсклес" - закрыто.</t>
  </si>
  <si>
    <t xml:space="preserve">В объем инвестиций в основной капитал за счет всех источников финансирования включены инвестиции по видам деятельности (727131,0 тыс.руб.); инвестиции по субъектам малого предпринимательства (10066,7 тыс. руб.)  </t>
  </si>
  <si>
    <t>Уменьшение общего объема инвестиций к уровню 2015 года произошло в связи с уменьшением объема инвестиций по подразделу А-2 С-"лесоводство и лесозаготовки", С-"Обрабатывающие производства", I-"Транспорт и связь", раздел "В" - добыча полезных ископаемых.</t>
  </si>
  <si>
    <t>Меньше к уровню 2015года и плану 2016года, по причине низкой платежеспособности населения Канского района</t>
  </si>
  <si>
    <t>Больше к уровню 2015года и меньше плану 2016года, по причине низкой платежеспособности населения Канского района</t>
  </si>
  <si>
    <t>Вышке уровня 2015г. и выше плана на 2016г.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</si>
</sst>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"/>
    <numFmt numFmtId="165" formatCode="#,##0.000"/>
    <numFmt numFmtId="166" formatCode="_-* #,##0.00_р_._-;\-* #,##0.00_р_._-;_-* &quot;-&quot;??_р_._-;_-@_-"/>
    <numFmt numFmtId="167" formatCode="_-* #,##0.0_р_._-;\-* #,##0.0_р_._-;_-* &quot;-&quot;??_р_._-;_-@_-"/>
    <numFmt numFmtId="168" formatCode="#,##0.0"/>
  </numFmts>
  <fonts count="3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7"/>
      <color theme="1"/>
      <name val="Calibri"/>
      <family val="2"/>
      <charset val="204"/>
      <scheme val="minor"/>
    </font>
    <font>
      <b/>
      <sz val="8"/>
      <color indexed="81"/>
      <name val="Tahoma"/>
      <family val="2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color indexed="8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0">
    <xf numFmtId="0" fontId="0" fillId="0" borderId="0"/>
    <xf numFmtId="166" fontId="1" fillId="0" borderId="0" applyFont="0" applyFill="0" applyBorder="0" applyAlignment="0" applyProtection="0"/>
    <xf numFmtId="166" fontId="12" fillId="0" borderId="0" applyFont="0" applyFill="0" applyBorder="0" applyAlignment="0" applyProtection="0"/>
    <xf numFmtId="0" fontId="12" fillId="4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2" fillId="7" borderId="0" applyNumberFormat="0" applyBorder="0" applyAlignment="0" applyProtection="0"/>
    <xf numFmtId="0" fontId="12" fillId="10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21" borderId="0" applyNumberFormat="0" applyBorder="0" applyAlignment="0" applyProtection="0"/>
    <xf numFmtId="0" fontId="15" fillId="9" borderId="4" applyNumberFormat="0" applyAlignment="0" applyProtection="0"/>
    <xf numFmtId="0" fontId="16" fillId="22" borderId="5" applyNumberFormat="0" applyAlignment="0" applyProtection="0"/>
    <xf numFmtId="0" fontId="17" fillId="22" borderId="4" applyNumberFormat="0" applyAlignment="0" applyProtection="0"/>
    <xf numFmtId="0" fontId="18" fillId="0" borderId="6" applyNumberFormat="0" applyFill="0" applyAlignment="0" applyProtection="0"/>
    <xf numFmtId="0" fontId="19" fillId="0" borderId="7" applyNumberFormat="0" applyFill="0" applyAlignment="0" applyProtection="0"/>
    <xf numFmtId="0" fontId="20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22" fillId="23" borderId="10" applyNumberFormat="0" applyAlignment="0" applyProtection="0"/>
    <xf numFmtId="0" fontId="23" fillId="0" borderId="0" applyNumberFormat="0" applyFill="0" applyBorder="0" applyAlignment="0" applyProtection="0"/>
    <xf numFmtId="0" fontId="24" fillId="24" borderId="0" applyNumberFormat="0" applyBorder="0" applyAlignment="0" applyProtection="0"/>
    <xf numFmtId="0" fontId="25" fillId="0" borderId="0"/>
    <xf numFmtId="0" fontId="12" fillId="0" borderId="0"/>
    <xf numFmtId="0" fontId="26" fillId="5" borderId="0" applyNumberFormat="0" applyBorder="0" applyAlignment="0" applyProtection="0"/>
    <xf numFmtId="0" fontId="27" fillId="0" borderId="0" applyNumberFormat="0" applyFill="0" applyBorder="0" applyAlignment="0" applyProtection="0"/>
    <xf numFmtId="0" fontId="12" fillId="25" borderId="11" applyNumberFormat="0" applyFont="0" applyAlignment="0" applyProtection="0"/>
    <xf numFmtId="0" fontId="12" fillId="25" borderId="11" applyNumberFormat="0" applyFont="0" applyAlignment="0" applyProtection="0"/>
    <xf numFmtId="0" fontId="28" fillId="0" borderId="12" applyNumberFormat="0" applyFill="0" applyAlignment="0" applyProtection="0"/>
    <xf numFmtId="0" fontId="29" fillId="0" borderId="0" applyNumberFormat="0" applyFill="0" applyBorder="0" applyAlignment="0" applyProtection="0"/>
    <xf numFmtId="166" fontId="12" fillId="0" borderId="0" applyFont="0" applyFill="0" applyBorder="0" applyAlignment="0" applyProtection="0"/>
    <xf numFmtId="0" fontId="30" fillId="6" borderId="0" applyNumberFormat="0" applyBorder="0" applyAlignment="0" applyProtection="0"/>
    <xf numFmtId="0" fontId="21" fillId="0" borderId="23" applyNumberFormat="0" applyFill="0" applyAlignment="0" applyProtection="0"/>
    <xf numFmtId="0" fontId="17" fillId="22" borderId="21" applyNumberFormat="0" applyAlignment="0" applyProtection="0"/>
    <xf numFmtId="0" fontId="16" fillId="22" borderId="22" applyNumberFormat="0" applyAlignment="0" applyProtection="0"/>
    <xf numFmtId="0" fontId="15" fillId="9" borderId="21" applyNumberFormat="0" applyAlignment="0" applyProtection="0"/>
    <xf numFmtId="0" fontId="15" fillId="9" borderId="17" applyNumberFormat="0" applyAlignment="0" applyProtection="0"/>
    <xf numFmtId="0" fontId="16" fillId="22" borderId="18" applyNumberFormat="0" applyAlignment="0" applyProtection="0"/>
    <xf numFmtId="0" fontId="17" fillId="22" borderId="17" applyNumberFormat="0" applyAlignment="0" applyProtection="0"/>
    <xf numFmtId="0" fontId="21" fillId="0" borderId="19" applyNumberFormat="0" applyFill="0" applyAlignment="0" applyProtection="0"/>
    <xf numFmtId="0" fontId="25" fillId="0" borderId="0"/>
    <xf numFmtId="0" fontId="12" fillId="0" borderId="0"/>
    <xf numFmtId="0" fontId="1" fillId="0" borderId="0"/>
    <xf numFmtId="0" fontId="12" fillId="25" borderId="20" applyNumberFormat="0" applyFont="0" applyAlignment="0" applyProtection="0"/>
    <xf numFmtId="0" fontId="12" fillId="25" borderId="20" applyNumberFormat="0" applyFont="0" applyAlignment="0" applyProtection="0"/>
    <xf numFmtId="0" fontId="12" fillId="25" borderId="20" applyNumberFormat="0" applyFont="0" applyAlignment="0" applyProtection="0"/>
    <xf numFmtId="0" fontId="12" fillId="25" borderId="24" applyNumberFormat="0" applyFont="0" applyAlignment="0" applyProtection="0"/>
    <xf numFmtId="0" fontId="12" fillId="25" borderId="24" applyNumberFormat="0" applyFont="0" applyAlignment="0" applyProtection="0"/>
    <xf numFmtId="0" fontId="12" fillId="25" borderId="24" applyNumberFormat="0" applyFont="0" applyAlignment="0" applyProtection="0"/>
    <xf numFmtId="0" fontId="15" fillId="9" borderId="21" applyNumberFormat="0" applyAlignment="0" applyProtection="0"/>
    <xf numFmtId="0" fontId="17" fillId="22" borderId="21" applyNumberFormat="0" applyAlignment="0" applyProtection="0"/>
    <xf numFmtId="0" fontId="21" fillId="0" borderId="23" applyNumberFormat="0" applyFill="0" applyAlignment="0" applyProtection="0"/>
  </cellStyleXfs>
  <cellXfs count="73">
    <xf numFmtId="0" fontId="0" fillId="0" borderId="0" xfId="0"/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left" vertical="center" wrapText="1"/>
    </xf>
    <xf numFmtId="3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1" xfId="0" applyFont="1" applyBorder="1" applyAlignment="1">
      <alignment horizontal="left" vertical="center" wrapText="1" indent="2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 wrapText="1"/>
    </xf>
    <xf numFmtId="49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4" fontId="0" fillId="0" borderId="0" xfId="0" applyNumberForma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4" fontId="7" fillId="0" borderId="0" xfId="0" applyNumberFormat="1" applyFont="1" applyAlignment="1">
      <alignment horizontal="right" vertical="center" wrapText="1"/>
    </xf>
    <xf numFmtId="4" fontId="6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top" wrapText="1"/>
    </xf>
    <xf numFmtId="164" fontId="3" fillId="0" borderId="1" xfId="0" applyNumberFormat="1" applyFont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left" vertical="top" wrapText="1"/>
    </xf>
    <xf numFmtId="4" fontId="3" fillId="2" borderId="1" xfId="0" applyNumberFormat="1" applyFont="1" applyFill="1" applyBorder="1" applyAlignment="1">
      <alignment horizontal="right" vertical="center" wrapText="1"/>
    </xf>
    <xf numFmtId="164" fontId="11" fillId="3" borderId="1" xfId="1" applyNumberFormat="1" applyFont="1" applyFill="1" applyBorder="1" applyAlignment="1">
      <alignment horizontal="right" vertical="top" wrapText="1"/>
    </xf>
    <xf numFmtId="0" fontId="3" fillId="2" borderId="1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right" vertical="center" wrapText="1"/>
    </xf>
    <xf numFmtId="168" fontId="3" fillId="2" borderId="1" xfId="0" applyNumberFormat="1" applyFont="1" applyFill="1" applyBorder="1" applyAlignment="1">
      <alignment horizontal="right" vertical="center" wrapText="1"/>
    </xf>
    <xf numFmtId="3" fontId="3" fillId="0" borderId="15" xfId="0" applyNumberFormat="1" applyFont="1" applyBorder="1" applyAlignment="1">
      <alignment horizontal="right" vertical="center" wrapText="1"/>
    </xf>
    <xf numFmtId="3" fontId="10" fillId="2" borderId="1" xfId="0" applyNumberFormat="1" applyFont="1" applyFill="1" applyBorder="1" applyAlignment="1">
      <alignment horizontal="left" vertical="top" wrapText="1"/>
    </xf>
    <xf numFmtId="167" fontId="11" fillId="2" borderId="1" xfId="1" applyNumberFormat="1" applyFont="1" applyFill="1" applyBorder="1" applyAlignment="1">
      <alignment horizontal="left" vertical="top" wrapText="1"/>
    </xf>
    <xf numFmtId="4" fontId="10" fillId="2" borderId="1" xfId="0" applyNumberFormat="1" applyFont="1" applyFill="1" applyBorder="1" applyAlignment="1">
      <alignment horizontal="left" vertical="top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left" vertical="center" wrapText="1"/>
    </xf>
    <xf numFmtId="4" fontId="10" fillId="2" borderId="1" xfId="0" applyNumberFormat="1" applyFont="1" applyFill="1" applyBorder="1" applyAlignment="1">
      <alignment horizontal="left" vertical="center" wrapText="1"/>
    </xf>
    <xf numFmtId="4" fontId="11" fillId="2" borderId="1" xfId="0" applyNumberFormat="1" applyFont="1" applyFill="1" applyBorder="1" applyAlignment="1">
      <alignment horizontal="left" vertical="top" wrapText="1"/>
    </xf>
    <xf numFmtId="0" fontId="11" fillId="2" borderId="1" xfId="2" applyNumberFormat="1" applyFont="1" applyFill="1" applyBorder="1" applyAlignment="1">
      <alignment horizontal="left" vertical="center" wrapText="1"/>
    </xf>
    <xf numFmtId="49" fontId="11" fillId="2" borderId="1" xfId="2" applyNumberFormat="1" applyFont="1" applyFill="1" applyBorder="1" applyAlignment="1">
      <alignment horizontal="left" vertical="center" wrapText="1"/>
    </xf>
    <xf numFmtId="0" fontId="13" fillId="2" borderId="16" xfId="51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right" vertical="center" wrapText="1"/>
    </xf>
    <xf numFmtId="165" fontId="3" fillId="2" borderId="16" xfId="0" applyNumberFormat="1" applyFont="1" applyFill="1" applyBorder="1" applyAlignment="1">
      <alignment horizontal="right" vertical="center" wrapText="1"/>
    </xf>
    <xf numFmtId="4" fontId="3" fillId="2" borderId="26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3" fontId="10" fillId="0" borderId="1" xfId="0" applyNumberFormat="1" applyFont="1" applyFill="1" applyBorder="1" applyAlignment="1">
      <alignment horizontal="left" vertical="top" wrapText="1"/>
    </xf>
    <xf numFmtId="3" fontId="3" fillId="0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3" fontId="11" fillId="0" borderId="1" xfId="0" applyNumberFormat="1" applyFont="1" applyFill="1" applyBorder="1" applyAlignment="1">
      <alignment horizontal="left" vertical="top" wrapText="1"/>
    </xf>
    <xf numFmtId="0" fontId="32" fillId="0" borderId="2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49" fontId="2" fillId="0" borderId="26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49" fontId="3" fillId="0" borderId="15" xfId="0" applyNumberFormat="1" applyFont="1" applyBorder="1" applyAlignment="1">
      <alignment horizontal="center" vertical="center" wrapText="1"/>
    </xf>
    <xf numFmtId="0" fontId="34" fillId="0" borderId="0" xfId="0" applyFont="1"/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4" fontId="6" fillId="0" borderId="0" xfId="0" applyNumberFormat="1" applyFont="1" applyAlignment="1">
      <alignment horizontal="right" vertical="center" wrapText="1"/>
    </xf>
    <xf numFmtId="0" fontId="0" fillId="0" borderId="0" xfId="0" applyAlignment="1">
      <alignment vertical="center" wrapText="1"/>
    </xf>
    <xf numFmtId="0" fontId="32" fillId="0" borderId="2" xfId="0" applyFont="1" applyBorder="1" applyAlignment="1">
      <alignment horizontal="center" wrapText="1"/>
    </xf>
    <xf numFmtId="0" fontId="33" fillId="0" borderId="2" xfId="0" applyFont="1" applyBorder="1" applyAlignment="1">
      <alignment horizontal="center" wrapText="1"/>
    </xf>
    <xf numFmtId="4" fontId="3" fillId="0" borderId="13" xfId="0" applyNumberFormat="1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left" vertical="center" wrapText="1"/>
    </xf>
    <xf numFmtId="4" fontId="11" fillId="0" borderId="25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left" vertical="center" wrapText="1"/>
    </xf>
    <xf numFmtId="0" fontId="3" fillId="0" borderId="1" xfId="0" applyNumberFormat="1" applyFont="1" applyFill="1" applyBorder="1" applyAlignment="1">
      <alignment horizontal="right" vertical="center" wrapText="1"/>
    </xf>
    <xf numFmtId="0" fontId="11" fillId="0" borderId="1" xfId="2" applyNumberFormat="1" applyFont="1" applyFill="1" applyBorder="1" applyAlignment="1">
      <alignment horizontal="left" vertical="top" wrapText="1"/>
    </xf>
  </cellXfs>
  <cellStyles count="80">
    <cellStyle name="20% - Акцент1 2" xfId="3"/>
    <cellStyle name="20% - Акцент1 3" xfId="4"/>
    <cellStyle name="20% - Акцент2 2" xfId="5"/>
    <cellStyle name="20% - Акцент2 3" xfId="6"/>
    <cellStyle name="20% - Акцент3 2" xfId="7"/>
    <cellStyle name="20% - Акцент3 3" xfId="8"/>
    <cellStyle name="20% - Акцент4 2" xfId="9"/>
    <cellStyle name="20% - Акцент4 3" xfId="10"/>
    <cellStyle name="20% - Акцент5 2" xfId="11"/>
    <cellStyle name="20% - Акцент5 3" xfId="12"/>
    <cellStyle name="20% - Акцент6 2" xfId="13"/>
    <cellStyle name="20% - Акцент6 3" xfId="14"/>
    <cellStyle name="40% - Акцент1 2" xfId="15"/>
    <cellStyle name="40% - Акцент1 3" xfId="16"/>
    <cellStyle name="40% - Акцент2 2" xfId="17"/>
    <cellStyle name="40% - Акцент2 3" xfId="18"/>
    <cellStyle name="40% - Акцент3 2" xfId="19"/>
    <cellStyle name="40% - Акцент3 3" xfId="20"/>
    <cellStyle name="40% - Акцент4 2" xfId="21"/>
    <cellStyle name="40% - Акцент4 3" xfId="22"/>
    <cellStyle name="40% - Акцент5 2" xfId="23"/>
    <cellStyle name="40% - Акцент5 3" xfId="24"/>
    <cellStyle name="40% - Акцент6 2" xfId="25"/>
    <cellStyle name="40% - Акцент6 3" xfId="26"/>
    <cellStyle name="60% - Акцент1 2" xfId="27"/>
    <cellStyle name="60% - Акцент2 2" xfId="28"/>
    <cellStyle name="60% - Акцент3 2" xfId="29"/>
    <cellStyle name="60% - Акцент4 2" xfId="30"/>
    <cellStyle name="60% - Акцент5 2" xfId="31"/>
    <cellStyle name="60% - Акцент6 2" xfId="32"/>
    <cellStyle name="Акцент1 2" xfId="33"/>
    <cellStyle name="Акцент2 2" xfId="34"/>
    <cellStyle name="Акцент3 2" xfId="35"/>
    <cellStyle name="Акцент4 2" xfId="36"/>
    <cellStyle name="Акцент5 2" xfId="37"/>
    <cellStyle name="Акцент6 2" xfId="38"/>
    <cellStyle name="Ввод  2" xfId="39"/>
    <cellStyle name="Ввод  2 2" xfId="77"/>
    <cellStyle name="Ввод  3" xfId="64"/>
    <cellStyle name="Ввод  4" xfId="63"/>
    <cellStyle name="Вывод 2" xfId="40"/>
    <cellStyle name="Вывод 3" xfId="65"/>
    <cellStyle name="Вывод 4" xfId="62"/>
    <cellStyle name="Вычисление 2" xfId="41"/>
    <cellStyle name="Вычисление 2 2" xfId="78"/>
    <cellStyle name="Вычисление 3" xfId="66"/>
    <cellStyle name="Вычисление 4" xfId="61"/>
    <cellStyle name="Заголовок 1 2" xfId="42"/>
    <cellStyle name="Заголовок 2 2" xfId="43"/>
    <cellStyle name="Заголовок 3 2" xfId="44"/>
    <cellStyle name="Заголовок 4 2" xfId="45"/>
    <cellStyle name="Итог 2" xfId="46"/>
    <cellStyle name="Итог 2 2" xfId="79"/>
    <cellStyle name="Итог 3" xfId="67"/>
    <cellStyle name="Итог 4" xfId="60"/>
    <cellStyle name="Контрольная ячейка 2" xfId="47"/>
    <cellStyle name="Название 2" xfId="48"/>
    <cellStyle name="Нейтральный 2" xfId="49"/>
    <cellStyle name="Обычный" xfId="0" builtinId="0"/>
    <cellStyle name="Обычный 2" xfId="50"/>
    <cellStyle name="Обычный 2 2" xfId="68"/>
    <cellStyle name="Обычный 2 3" xfId="69"/>
    <cellStyle name="Обычный 3" xfId="51"/>
    <cellStyle name="Обычный 3 2" xfId="70"/>
    <cellStyle name="Плохой 2" xfId="52"/>
    <cellStyle name="Пояснение 2" xfId="53"/>
    <cellStyle name="Примечание 2" xfId="54"/>
    <cellStyle name="Примечание 2 2" xfId="72"/>
    <cellStyle name="Примечание 2 3" xfId="75"/>
    <cellStyle name="Примечание 3" xfId="55"/>
    <cellStyle name="Примечание 3 2" xfId="73"/>
    <cellStyle name="Примечание 3 3" xfId="76"/>
    <cellStyle name="Примечание 4" xfId="71"/>
    <cellStyle name="Примечание 5" xfId="74"/>
    <cellStyle name="Связанная ячейка 2" xfId="56"/>
    <cellStyle name="Текст предупреждения 2" xfId="57"/>
    <cellStyle name="Финансовый 2" xfId="1"/>
    <cellStyle name="Финансовый 2 2" xfId="2"/>
    <cellStyle name="Финансовый 3" xfId="58"/>
    <cellStyle name="Хороший 2" xfId="5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V265"/>
  <sheetViews>
    <sheetView view="pageBreakPreview" zoomScaleNormal="100" zoomScaleSheetLayoutView="100" workbookViewId="0">
      <selection activeCell="K19" sqref="K19"/>
    </sheetView>
  </sheetViews>
  <sheetFormatPr defaultRowHeight="15" x14ac:dyDescent="0.25"/>
  <cols>
    <col min="1" max="2" width="4.7109375" style="12" customWidth="1"/>
    <col min="3" max="3" width="8.7109375" style="13" customWidth="1"/>
    <col min="4" max="4" width="37.7109375" style="14" customWidth="1"/>
    <col min="5" max="5" width="10.7109375" style="12" customWidth="1"/>
    <col min="6" max="6" width="0.140625" style="15" customWidth="1"/>
    <col min="7" max="10" width="10.7109375" style="15" hidden="1" customWidth="1"/>
    <col min="11" max="14" width="10.7109375" style="15" customWidth="1"/>
    <col min="15" max="15" width="10" style="15" bestFit="1" customWidth="1"/>
    <col min="16" max="22" width="10.7109375" style="15" customWidth="1"/>
  </cols>
  <sheetData>
    <row r="1" spans="1:22" x14ac:dyDescent="0.25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</row>
    <row r="2" spans="1:22" x14ac:dyDescent="0.25">
      <c r="A2" s="61" t="s">
        <v>1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61"/>
      <c r="M2" s="61"/>
      <c r="N2" s="61"/>
      <c r="O2" s="61"/>
      <c r="P2" s="61"/>
      <c r="Q2" s="61"/>
      <c r="R2" s="61"/>
      <c r="S2" s="61"/>
      <c r="T2" s="61"/>
      <c r="U2" s="61"/>
      <c r="V2" s="61"/>
    </row>
    <row r="3" spans="1:22" x14ac:dyDescent="0.25">
      <c r="A3" s="1"/>
      <c r="B3" s="1"/>
      <c r="C3" s="2"/>
      <c r="D3" s="3"/>
      <c r="E3" s="1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</row>
    <row r="4" spans="1:22" ht="94.5" x14ac:dyDescent="0.25">
      <c r="A4" s="5" t="s">
        <v>2</v>
      </c>
      <c r="B4" s="5" t="s">
        <v>3</v>
      </c>
      <c r="C4" s="6" t="s">
        <v>4</v>
      </c>
      <c r="D4" s="6" t="s">
        <v>5</v>
      </c>
      <c r="E4" s="5" t="s">
        <v>6</v>
      </c>
      <c r="F4" s="5" t="s">
        <v>7</v>
      </c>
      <c r="G4" s="5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  <c r="N4" s="5" t="s">
        <v>15</v>
      </c>
      <c r="O4" s="5" t="s">
        <v>16</v>
      </c>
      <c r="P4" s="5" t="s">
        <v>17</v>
      </c>
      <c r="Q4" s="5" t="s">
        <v>18</v>
      </c>
      <c r="R4" s="5" t="s">
        <v>19</v>
      </c>
      <c r="S4" s="5" t="s">
        <v>20</v>
      </c>
      <c r="T4" s="5" t="s">
        <v>21</v>
      </c>
      <c r="U4" s="5" t="s">
        <v>22</v>
      </c>
      <c r="V4" s="5" t="s">
        <v>23</v>
      </c>
    </row>
    <row r="5" spans="1:22" ht="22.5" x14ac:dyDescent="0.25">
      <c r="A5" s="1" t="s">
        <v>24</v>
      </c>
      <c r="B5" s="1" t="s">
        <v>3</v>
      </c>
      <c r="C5" s="2" t="s">
        <v>25</v>
      </c>
      <c r="D5" s="3" t="s">
        <v>26</v>
      </c>
      <c r="E5" s="1" t="s">
        <v>27</v>
      </c>
      <c r="F5" s="7">
        <v>26691</v>
      </c>
      <c r="G5" s="7">
        <v>26667</v>
      </c>
      <c r="H5" s="7">
        <v>26566</v>
      </c>
      <c r="I5" s="7">
        <v>27322</v>
      </c>
      <c r="J5" s="7">
        <v>26450</v>
      </c>
      <c r="K5" s="7">
        <v>27216</v>
      </c>
      <c r="L5" s="7">
        <v>27155</v>
      </c>
      <c r="M5" s="7">
        <v>27128</v>
      </c>
      <c r="N5" s="7">
        <v>27122</v>
      </c>
      <c r="O5" s="7">
        <v>27131</v>
      </c>
      <c r="P5" s="7">
        <f>100*O5/H5</f>
        <v>102.12677858917414</v>
      </c>
      <c r="Q5" s="7">
        <v>27139</v>
      </c>
      <c r="R5" s="7">
        <v>27147</v>
      </c>
      <c r="S5" s="7">
        <v>27155</v>
      </c>
      <c r="T5" s="7">
        <v>27162</v>
      </c>
      <c r="U5" s="7">
        <v>27170</v>
      </c>
      <c r="V5" s="7">
        <f>100*U5/H5</f>
        <v>102.27358277497554</v>
      </c>
    </row>
    <row r="6" spans="1:22" x14ac:dyDescent="0.25">
      <c r="A6" s="1" t="s">
        <v>24</v>
      </c>
      <c r="B6" s="1" t="s">
        <v>3</v>
      </c>
      <c r="C6" s="2" t="s">
        <v>28</v>
      </c>
      <c r="D6" s="3" t="s">
        <v>29</v>
      </c>
      <c r="E6" s="1" t="s">
        <v>30</v>
      </c>
      <c r="F6" s="8">
        <v>11.145</v>
      </c>
      <c r="G6" s="8">
        <v>10.852</v>
      </c>
      <c r="H6" s="8">
        <v>10.297000000000001</v>
      </c>
      <c r="I6" s="8">
        <v>10.132999999999999</v>
      </c>
      <c r="J6" s="8">
        <v>10.057</v>
      </c>
      <c r="K6" s="8">
        <v>10.02</v>
      </c>
      <c r="L6" s="8">
        <v>10.01</v>
      </c>
      <c r="M6" s="8">
        <v>10.01</v>
      </c>
      <c r="N6" s="8">
        <v>10.01</v>
      </c>
      <c r="O6" s="8">
        <v>10.01</v>
      </c>
      <c r="P6" s="8">
        <f>100*O6/H6</f>
        <v>97.21278042148198</v>
      </c>
      <c r="Q6" s="8">
        <v>10.01</v>
      </c>
      <c r="R6" s="8">
        <v>10.01</v>
      </c>
      <c r="S6" s="8">
        <v>10.01</v>
      </c>
      <c r="T6" s="8">
        <v>10.01</v>
      </c>
      <c r="U6" s="8">
        <v>10.01</v>
      </c>
      <c r="V6" s="8">
        <f>100*U6/H6</f>
        <v>97.21278042148198</v>
      </c>
    </row>
    <row r="7" spans="1:22" ht="33.75" x14ac:dyDescent="0.25">
      <c r="A7" s="1" t="s">
        <v>24</v>
      </c>
      <c r="B7" s="1" t="s">
        <v>3</v>
      </c>
      <c r="C7" s="2" t="s">
        <v>31</v>
      </c>
      <c r="D7" s="3" t="s">
        <v>32</v>
      </c>
      <c r="E7" s="1" t="s">
        <v>33</v>
      </c>
      <c r="F7" s="8">
        <v>2.9</v>
      </c>
      <c r="G7" s="8">
        <v>2.8</v>
      </c>
      <c r="H7" s="8">
        <v>3.3</v>
      </c>
      <c r="I7" s="8">
        <v>2.7</v>
      </c>
      <c r="J7" s="8">
        <v>3.3</v>
      </c>
      <c r="K7" s="8">
        <v>2.7</v>
      </c>
      <c r="L7" s="8">
        <v>2.6</v>
      </c>
      <c r="M7" s="8">
        <v>2.4</v>
      </c>
      <c r="N7" s="8">
        <v>2.4</v>
      </c>
      <c r="O7" s="8">
        <v>2.2999999999999998</v>
      </c>
      <c r="P7" s="8">
        <f>O7-H7</f>
        <v>-1</v>
      </c>
      <c r="Q7" s="8">
        <v>2.2999999999999998</v>
      </c>
      <c r="R7" s="8">
        <v>2.2999999999999998</v>
      </c>
      <c r="S7" s="8">
        <v>2.2999999999999998</v>
      </c>
      <c r="T7" s="8">
        <v>2.2999999999999998</v>
      </c>
      <c r="U7" s="8">
        <v>2.2999999999999998</v>
      </c>
      <c r="V7" s="8">
        <f>U7-H7</f>
        <v>-1</v>
      </c>
    </row>
    <row r="8" spans="1:22" x14ac:dyDescent="0.25">
      <c r="A8" s="1" t="s">
        <v>24</v>
      </c>
      <c r="B8" s="1" t="s">
        <v>3</v>
      </c>
      <c r="C8" s="2" t="s">
        <v>34</v>
      </c>
      <c r="D8" s="3" t="s">
        <v>35</v>
      </c>
      <c r="E8" s="1" t="s">
        <v>36</v>
      </c>
      <c r="F8" s="8">
        <v>6824</v>
      </c>
      <c r="G8" s="8">
        <v>8216.7999999999993</v>
      </c>
      <c r="H8" s="8">
        <v>9329.0499999999993</v>
      </c>
      <c r="I8" s="8">
        <v>10557.7</v>
      </c>
      <c r="J8" s="8">
        <v>10015</v>
      </c>
      <c r="K8" s="8">
        <v>11765</v>
      </c>
      <c r="L8" s="8">
        <v>12913</v>
      </c>
      <c r="M8" s="8">
        <v>14192</v>
      </c>
      <c r="N8" s="8">
        <v>15575</v>
      </c>
      <c r="O8" s="8">
        <v>17090</v>
      </c>
      <c r="P8" s="8">
        <f>100*O8/H8</f>
        <v>183.19121453952977</v>
      </c>
      <c r="Q8" s="8">
        <v>18644</v>
      </c>
      <c r="R8" s="8">
        <v>20260</v>
      </c>
      <c r="S8" s="8">
        <v>21953</v>
      </c>
      <c r="T8" s="8">
        <v>23764</v>
      </c>
      <c r="U8" s="8">
        <v>25625</v>
      </c>
      <c r="V8" s="8">
        <f>100*U8/H8</f>
        <v>274.67962975865714</v>
      </c>
    </row>
    <row r="9" spans="1:22" ht="22.5" x14ac:dyDescent="0.25">
      <c r="A9" s="1" t="s">
        <v>24</v>
      </c>
      <c r="B9" s="1" t="s">
        <v>3</v>
      </c>
      <c r="C9" s="2" t="s">
        <v>37</v>
      </c>
      <c r="D9" s="3" t="s">
        <v>38</v>
      </c>
      <c r="E9" s="1" t="s">
        <v>33</v>
      </c>
      <c r="F9" s="8">
        <v>113.9</v>
      </c>
      <c r="G9" s="8">
        <v>107.5</v>
      </c>
      <c r="H9" s="8">
        <v>102.75</v>
      </c>
      <c r="I9" s="8">
        <v>106.26</v>
      </c>
      <c r="J9" s="8"/>
      <c r="K9" s="8">
        <v>104.15</v>
      </c>
      <c r="L9" s="8">
        <v>103.64</v>
      </c>
      <c r="M9" s="8">
        <v>104.08</v>
      </c>
      <c r="N9" s="8">
        <v>104.32</v>
      </c>
      <c r="O9" s="8">
        <v>104.3</v>
      </c>
      <c r="P9" s="8">
        <f>O9*N9*M9*L9*K9*I9/10000000000</f>
        <v>129.88998317318769</v>
      </c>
      <c r="Q9" s="8">
        <v>103.7</v>
      </c>
      <c r="R9" s="8">
        <v>103.3</v>
      </c>
      <c r="S9" s="8">
        <v>103</v>
      </c>
      <c r="T9" s="8">
        <v>102.9</v>
      </c>
      <c r="U9" s="8">
        <v>102.5</v>
      </c>
      <c r="V9" s="8">
        <f>U9*T9*S9*R9*Q9*P9/10000000000</f>
        <v>151.15802306081866</v>
      </c>
    </row>
    <row r="10" spans="1:22" x14ac:dyDescent="0.25">
      <c r="A10" s="1" t="s">
        <v>24</v>
      </c>
      <c r="B10" s="1" t="s">
        <v>3</v>
      </c>
      <c r="C10" s="2" t="s">
        <v>39</v>
      </c>
      <c r="D10" s="3" t="s">
        <v>40</v>
      </c>
      <c r="E10" s="1" t="s">
        <v>36</v>
      </c>
      <c r="F10" s="8">
        <v>4832</v>
      </c>
      <c r="G10" s="8">
        <v>5752</v>
      </c>
      <c r="H10" s="8">
        <v>6474</v>
      </c>
      <c r="I10" s="8">
        <v>7263</v>
      </c>
      <c r="J10" s="8">
        <v>6916</v>
      </c>
      <c r="K10" s="8">
        <v>8089</v>
      </c>
      <c r="L10" s="8">
        <v>8878</v>
      </c>
      <c r="M10" s="8">
        <v>9757</v>
      </c>
      <c r="N10" s="8">
        <v>10708</v>
      </c>
      <c r="O10" s="8">
        <v>11693</v>
      </c>
      <c r="P10" s="8">
        <f>100*O10/H10</f>
        <v>180.61476675934506</v>
      </c>
      <c r="Q10" s="8">
        <v>12695</v>
      </c>
      <c r="R10" s="8">
        <v>13729</v>
      </c>
      <c r="S10" s="8">
        <v>14804</v>
      </c>
      <c r="T10" s="8">
        <v>15948</v>
      </c>
      <c r="U10" s="8">
        <v>17113</v>
      </c>
      <c r="V10" s="8">
        <f>100*U10/H10</f>
        <v>264.33426011739266</v>
      </c>
    </row>
    <row r="11" spans="1:22" ht="22.5" x14ac:dyDescent="0.25">
      <c r="A11" s="1" t="s">
        <v>24</v>
      </c>
      <c r="B11" s="1" t="s">
        <v>3</v>
      </c>
      <c r="C11" s="2" t="s">
        <v>41</v>
      </c>
      <c r="D11" s="3" t="s">
        <v>42</v>
      </c>
      <c r="E11" s="1" t="s">
        <v>33</v>
      </c>
      <c r="F11" s="8">
        <v>113.3</v>
      </c>
      <c r="G11" s="8">
        <v>106.29</v>
      </c>
      <c r="H11" s="8">
        <v>101.86</v>
      </c>
      <c r="I11" s="8">
        <v>105.34</v>
      </c>
      <c r="J11" s="8">
        <v>100.4</v>
      </c>
      <c r="K11" s="8">
        <v>104.09</v>
      </c>
      <c r="L11" s="8">
        <v>103.64</v>
      </c>
      <c r="M11" s="8">
        <v>104.07</v>
      </c>
      <c r="N11" s="8">
        <v>104.32</v>
      </c>
      <c r="O11" s="8">
        <v>103.8</v>
      </c>
      <c r="P11" s="8">
        <f>O11*N11*M11*L11*K11*I11/10000000000</f>
        <v>128.06198031022024</v>
      </c>
      <c r="Q11" s="8">
        <v>103.2</v>
      </c>
      <c r="R11" s="8">
        <v>102.8</v>
      </c>
      <c r="S11" s="8">
        <v>102.5</v>
      </c>
      <c r="T11" s="8">
        <v>102.4</v>
      </c>
      <c r="U11" s="8">
        <v>102</v>
      </c>
      <c r="V11" s="8">
        <f>U11*T11*S11*R11*Q11*P11/10000000000</f>
        <v>145.45110303167141</v>
      </c>
    </row>
    <row r="12" spans="1:22" ht="22.5" x14ac:dyDescent="0.25">
      <c r="A12" s="1"/>
      <c r="B12" s="1"/>
      <c r="C12" s="2"/>
      <c r="D12" s="3" t="s">
        <v>43</v>
      </c>
      <c r="E12" s="1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</row>
    <row r="13" spans="1:22" ht="22.5" x14ac:dyDescent="0.25">
      <c r="A13" s="1" t="s">
        <v>24</v>
      </c>
      <c r="B13" s="1" t="s">
        <v>3</v>
      </c>
      <c r="C13" s="2" t="s">
        <v>44</v>
      </c>
      <c r="D13" s="3" t="s">
        <v>45</v>
      </c>
      <c r="E13" s="1" t="s">
        <v>46</v>
      </c>
      <c r="F13" s="8">
        <v>2002007</v>
      </c>
      <c r="G13" s="8">
        <v>2652948</v>
      </c>
      <c r="H13" s="8">
        <v>2734305</v>
      </c>
      <c r="I13" s="8">
        <v>2962946</v>
      </c>
      <c r="J13" s="8">
        <v>2660011</v>
      </c>
      <c r="K13" s="8">
        <v>2982419</v>
      </c>
      <c r="L13" s="8">
        <v>3176185</v>
      </c>
      <c r="M13" s="8">
        <v>3337802</v>
      </c>
      <c r="N13" s="8">
        <v>3509676</v>
      </c>
      <c r="O13" s="8">
        <v>3691345</v>
      </c>
      <c r="P13" s="8">
        <f>100*O13/H13</f>
        <v>135.00121603113038</v>
      </c>
      <c r="Q13" s="8">
        <v>3879787.6</v>
      </c>
      <c r="R13" s="8">
        <v>4081924.6</v>
      </c>
      <c r="S13" s="8">
        <v>4298878.9000000004</v>
      </c>
      <c r="T13" s="8">
        <v>4518336.5999999996</v>
      </c>
      <c r="U13" s="8">
        <v>4753742</v>
      </c>
      <c r="V13" s="8">
        <f>100*U13/H13</f>
        <v>173.85558670301961</v>
      </c>
    </row>
    <row r="14" spans="1:22" x14ac:dyDescent="0.25">
      <c r="A14" s="1" t="s">
        <v>24</v>
      </c>
      <c r="B14" s="1" t="s">
        <v>3</v>
      </c>
      <c r="C14" s="2" t="s">
        <v>47</v>
      </c>
      <c r="D14" s="3" t="s">
        <v>48</v>
      </c>
      <c r="E14" s="1" t="s">
        <v>33</v>
      </c>
      <c r="F14" s="8">
        <v>101.9</v>
      </c>
      <c r="G14" s="8">
        <v>104</v>
      </c>
      <c r="H14" s="8">
        <v>107.2</v>
      </c>
      <c r="I14" s="8">
        <v>97.6</v>
      </c>
      <c r="J14" s="8">
        <v>97.3</v>
      </c>
      <c r="K14" s="8">
        <v>101.5</v>
      </c>
      <c r="L14" s="8">
        <v>100.6</v>
      </c>
      <c r="M14" s="8">
        <v>100.1</v>
      </c>
      <c r="N14" s="8">
        <v>100.1</v>
      </c>
      <c r="O14" s="8">
        <v>100.2</v>
      </c>
      <c r="P14" s="8">
        <f>O14*N14*M14*L14*K14*I14/10000000000</f>
        <v>100.05751602723676</v>
      </c>
      <c r="Q14" s="8">
        <v>100.1</v>
      </c>
      <c r="R14" s="8">
        <v>100.2</v>
      </c>
      <c r="S14" s="8">
        <v>100.3</v>
      </c>
      <c r="T14" s="8">
        <v>100.1</v>
      </c>
      <c r="U14" s="8">
        <v>100.2</v>
      </c>
      <c r="V14" s="8">
        <f>U14*T14*S14*R14*Q14*P14/10000000000</f>
        <v>100.96114056141555</v>
      </c>
    </row>
    <row r="15" spans="1:22" ht="33.75" x14ac:dyDescent="0.25">
      <c r="A15" s="1" t="s">
        <v>24</v>
      </c>
      <c r="B15" s="1" t="s">
        <v>3</v>
      </c>
      <c r="C15" s="2" t="s">
        <v>49</v>
      </c>
      <c r="D15" s="3" t="s">
        <v>50</v>
      </c>
      <c r="E15" s="1" t="s">
        <v>46</v>
      </c>
      <c r="F15" s="8">
        <v>910175</v>
      </c>
      <c r="G15" s="8">
        <v>1280730</v>
      </c>
      <c r="H15" s="8">
        <v>1338955</v>
      </c>
      <c r="I15" s="8">
        <v>1240154</v>
      </c>
      <c r="J15" s="8">
        <v>1174881</v>
      </c>
      <c r="K15" s="8">
        <v>1090948</v>
      </c>
      <c r="L15" s="8">
        <v>1134487</v>
      </c>
      <c r="M15" s="8">
        <v>1191019</v>
      </c>
      <c r="N15" s="8">
        <v>1252910</v>
      </c>
      <c r="O15" s="8">
        <v>1317947</v>
      </c>
      <c r="P15" s="8">
        <f>100*O15/H15</f>
        <v>98.43101523202796</v>
      </c>
      <c r="Q15" s="8">
        <v>1385228</v>
      </c>
      <c r="R15" s="8">
        <v>1457398.4</v>
      </c>
      <c r="S15" s="8">
        <v>1534859.1</v>
      </c>
      <c r="T15" s="8">
        <v>1613213.7</v>
      </c>
      <c r="U15" s="8">
        <v>1697262.1</v>
      </c>
      <c r="V15" s="8">
        <f>100*U15/H15</f>
        <v>126.76020478656864</v>
      </c>
    </row>
    <row r="16" spans="1:22" ht="22.5" x14ac:dyDescent="0.25">
      <c r="A16" s="1" t="s">
        <v>24</v>
      </c>
      <c r="B16" s="1" t="s">
        <v>3</v>
      </c>
      <c r="C16" s="2" t="s">
        <v>51</v>
      </c>
      <c r="D16" s="3" t="s">
        <v>52</v>
      </c>
      <c r="E16" s="1" t="s">
        <v>33</v>
      </c>
      <c r="F16" s="8">
        <v>104.5</v>
      </c>
      <c r="G16" s="8">
        <v>112.3</v>
      </c>
      <c r="H16" s="8">
        <v>111</v>
      </c>
      <c r="I16" s="8">
        <v>92.1</v>
      </c>
      <c r="J16" s="8">
        <v>93.7</v>
      </c>
      <c r="K16" s="8">
        <v>100.1</v>
      </c>
      <c r="L16" s="8">
        <v>100.2</v>
      </c>
      <c r="M16" s="8">
        <v>100.4</v>
      </c>
      <c r="N16" s="8">
        <v>100.2</v>
      </c>
      <c r="O16" s="8">
        <v>100.2</v>
      </c>
      <c r="P16" s="8">
        <f>O16*N16*M16*L16*K16*I16/10000000000</f>
        <v>93.117345081307747</v>
      </c>
      <c r="Q16" s="8">
        <v>100.1</v>
      </c>
      <c r="R16" s="8">
        <v>100.2</v>
      </c>
      <c r="S16" s="8">
        <v>100.3</v>
      </c>
      <c r="T16" s="8">
        <v>100.1</v>
      </c>
      <c r="U16" s="8">
        <v>100.2</v>
      </c>
      <c r="V16" s="8">
        <f>U16*T16*S16*R16*Q16*P16/10000000000</f>
        <v>93.958292577447452</v>
      </c>
    </row>
    <row r="17" spans="1:22" ht="33.75" x14ac:dyDescent="0.25">
      <c r="A17" s="1" t="s">
        <v>24</v>
      </c>
      <c r="B17" s="1" t="s">
        <v>3</v>
      </c>
      <c r="C17" s="2" t="s">
        <v>53</v>
      </c>
      <c r="D17" s="3" t="s">
        <v>54</v>
      </c>
      <c r="E17" s="1" t="s">
        <v>46</v>
      </c>
      <c r="F17" s="8">
        <v>1091832</v>
      </c>
      <c r="G17" s="8">
        <v>1372218</v>
      </c>
      <c r="H17" s="8">
        <v>1395350</v>
      </c>
      <c r="I17" s="8">
        <v>1722792</v>
      </c>
      <c r="J17" s="8">
        <v>1485131</v>
      </c>
      <c r="K17" s="8">
        <v>1891471</v>
      </c>
      <c r="L17" s="8">
        <v>2041699</v>
      </c>
      <c r="M17" s="8">
        <v>2146783</v>
      </c>
      <c r="N17" s="8">
        <v>2256767</v>
      </c>
      <c r="O17" s="8">
        <v>2373398</v>
      </c>
      <c r="P17" s="8">
        <f>100*O17/H17</f>
        <v>170.09338158884867</v>
      </c>
      <c r="Q17" s="8">
        <v>2494559.6</v>
      </c>
      <c r="R17" s="8">
        <v>2624526.2000000002</v>
      </c>
      <c r="S17" s="8">
        <v>2764019.8</v>
      </c>
      <c r="T17" s="8">
        <v>2905122.9</v>
      </c>
      <c r="U17" s="8">
        <v>3056479.9</v>
      </c>
      <c r="V17" s="8">
        <f>100*U17/H17</f>
        <v>219.04754362704699</v>
      </c>
    </row>
    <row r="18" spans="1:22" ht="22.5" x14ac:dyDescent="0.25">
      <c r="A18" s="1" t="s">
        <v>24</v>
      </c>
      <c r="B18" s="1" t="s">
        <v>3</v>
      </c>
      <c r="C18" s="2" t="s">
        <v>55</v>
      </c>
      <c r="D18" s="3" t="s">
        <v>56</v>
      </c>
      <c r="E18" s="1" t="s">
        <v>33</v>
      </c>
      <c r="F18" s="8">
        <v>99.9</v>
      </c>
      <c r="G18" s="8">
        <v>106</v>
      </c>
      <c r="H18" s="8">
        <v>103.6</v>
      </c>
      <c r="I18" s="8">
        <v>99.8</v>
      </c>
      <c r="J18" s="8">
        <v>100.4</v>
      </c>
      <c r="K18" s="8">
        <v>102.7</v>
      </c>
      <c r="L18" s="8">
        <v>100.9</v>
      </c>
      <c r="M18" s="8">
        <v>100.2</v>
      </c>
      <c r="N18" s="8">
        <v>100.1</v>
      </c>
      <c r="O18" s="8">
        <v>100.2</v>
      </c>
      <c r="P18" s="8">
        <f>O18*N18*M18*L18*K18*I18/10000000000</f>
        <v>103.93496440707941</v>
      </c>
      <c r="Q18" s="8">
        <v>100.1</v>
      </c>
      <c r="R18" s="8">
        <v>100.2</v>
      </c>
      <c r="S18" s="8">
        <v>100.3</v>
      </c>
      <c r="T18" s="8">
        <v>100.1</v>
      </c>
      <c r="U18" s="8">
        <v>100.2</v>
      </c>
      <c r="V18" s="8">
        <f>U18*T18*S18*R18*Q18*P18/10000000000</f>
        <v>104.87360637548157</v>
      </c>
    </row>
    <row r="19" spans="1:22" ht="22.5" x14ac:dyDescent="0.25">
      <c r="A19" s="1"/>
      <c r="B19" s="1"/>
      <c r="C19" s="2"/>
      <c r="D19" s="3" t="s">
        <v>57</v>
      </c>
      <c r="E19" s="1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</row>
    <row r="20" spans="1:22" ht="45" x14ac:dyDescent="0.25">
      <c r="A20" s="1" t="s">
        <v>24</v>
      </c>
      <c r="B20" s="1" t="s">
        <v>3</v>
      </c>
      <c r="C20" s="2" t="s">
        <v>58</v>
      </c>
      <c r="D20" s="3" t="s">
        <v>59</v>
      </c>
      <c r="E20" s="1" t="s">
        <v>46</v>
      </c>
      <c r="F20" s="8">
        <v>4608</v>
      </c>
      <c r="G20" s="8">
        <v>16600.2</v>
      </c>
      <c r="H20" s="8">
        <v>18904.3</v>
      </c>
      <c r="I20" s="8">
        <v>15835.7</v>
      </c>
      <c r="J20" s="8">
        <v>22134</v>
      </c>
      <c r="K20" s="8">
        <v>22909</v>
      </c>
      <c r="L20" s="8">
        <v>23733</v>
      </c>
      <c r="M20" s="8">
        <v>24540</v>
      </c>
      <c r="N20" s="8">
        <v>25375</v>
      </c>
      <c r="O20" s="8">
        <v>26237</v>
      </c>
      <c r="P20" s="8">
        <f>100*O20/H20</f>
        <v>138.78852959379611</v>
      </c>
      <c r="Q20" s="8">
        <v>27129.8</v>
      </c>
      <c r="R20" s="8">
        <v>28052.2</v>
      </c>
      <c r="S20" s="8">
        <v>29006</v>
      </c>
      <c r="T20" s="8">
        <v>29992.2</v>
      </c>
      <c r="U20" s="8">
        <v>31012</v>
      </c>
      <c r="V20" s="8">
        <f>100*U20/H20</f>
        <v>164.04733314642701</v>
      </c>
    </row>
    <row r="21" spans="1:22" ht="45" x14ac:dyDescent="0.25">
      <c r="A21" s="1" t="s">
        <v>24</v>
      </c>
      <c r="B21" s="1" t="s">
        <v>3</v>
      </c>
      <c r="C21" s="2" t="s">
        <v>60</v>
      </c>
      <c r="D21" s="3" t="s">
        <v>61</v>
      </c>
      <c r="E21" s="1" t="s">
        <v>33</v>
      </c>
      <c r="F21" s="8"/>
      <c r="G21" s="8">
        <v>360.25</v>
      </c>
      <c r="H21" s="8">
        <v>113.88</v>
      </c>
      <c r="I21" s="8">
        <v>83.77</v>
      </c>
      <c r="J21" s="8">
        <v>117.1</v>
      </c>
      <c r="K21" s="8">
        <v>144.66999999999999</v>
      </c>
      <c r="L21" s="8">
        <v>103.6</v>
      </c>
      <c r="M21" s="8">
        <v>103.4</v>
      </c>
      <c r="N21" s="8">
        <v>103.4</v>
      </c>
      <c r="O21" s="8">
        <v>103.4</v>
      </c>
      <c r="P21" s="8">
        <f>O21*N21*M21*L21*K21*I21/10000000000</f>
        <v>138.7996492309718</v>
      </c>
      <c r="Q21" s="8">
        <v>103.4</v>
      </c>
      <c r="R21" s="8">
        <v>103.4</v>
      </c>
      <c r="S21" s="8">
        <v>103.4</v>
      </c>
      <c r="T21" s="8">
        <v>103.4</v>
      </c>
      <c r="U21" s="8">
        <v>103.4</v>
      </c>
      <c r="V21" s="8">
        <f>U21*T21*S21*R21*Q21*P21/10000000000</f>
        <v>164.05560108074201</v>
      </c>
    </row>
    <row r="22" spans="1:22" x14ac:dyDescent="0.25">
      <c r="A22" s="1" t="s">
        <v>24</v>
      </c>
      <c r="B22" s="1" t="s">
        <v>3</v>
      </c>
      <c r="C22" s="2" t="s">
        <v>62</v>
      </c>
      <c r="D22" s="3" t="s">
        <v>48</v>
      </c>
      <c r="E22" s="1" t="s">
        <v>33</v>
      </c>
      <c r="F22" s="8"/>
      <c r="G22" s="8">
        <v>257</v>
      </c>
      <c r="H22" s="8">
        <v>95.5</v>
      </c>
      <c r="I22" s="8">
        <v>80.209999999999994</v>
      </c>
      <c r="J22" s="8">
        <v>114.5</v>
      </c>
      <c r="K22" s="8">
        <v>100</v>
      </c>
      <c r="L22" s="8">
        <v>100</v>
      </c>
      <c r="M22" s="8">
        <v>100</v>
      </c>
      <c r="N22" s="8">
        <v>100</v>
      </c>
      <c r="O22" s="8">
        <v>100</v>
      </c>
      <c r="P22" s="8">
        <f>O22*N22*M22*L22*K22*I22/10000000000</f>
        <v>80.209999999999994</v>
      </c>
      <c r="Q22" s="8">
        <v>100</v>
      </c>
      <c r="R22" s="8">
        <v>100</v>
      </c>
      <c r="S22" s="8">
        <v>100</v>
      </c>
      <c r="T22" s="8">
        <v>100</v>
      </c>
      <c r="U22" s="8">
        <v>100</v>
      </c>
      <c r="V22" s="8">
        <f>U22*T22*S22*R22*Q22*P22/10000000000</f>
        <v>80.209999999999994</v>
      </c>
    </row>
    <row r="23" spans="1:22" ht="33.75" x14ac:dyDescent="0.25">
      <c r="A23" s="1"/>
      <c r="B23" s="1"/>
      <c r="C23" s="2"/>
      <c r="D23" s="3" t="s">
        <v>63</v>
      </c>
      <c r="E23" s="1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</row>
    <row r="24" spans="1:22" ht="45" x14ac:dyDescent="0.25">
      <c r="A24" s="1" t="s">
        <v>24</v>
      </c>
      <c r="B24" s="1" t="s">
        <v>3</v>
      </c>
      <c r="C24" s="2" t="s">
        <v>64</v>
      </c>
      <c r="D24" s="3" t="s">
        <v>59</v>
      </c>
      <c r="E24" s="1" t="s">
        <v>46</v>
      </c>
      <c r="F24" s="8">
        <v>927619</v>
      </c>
      <c r="G24" s="8">
        <v>590968.80000000005</v>
      </c>
      <c r="H24" s="8">
        <v>343127</v>
      </c>
      <c r="I24" s="8">
        <v>390828</v>
      </c>
      <c r="J24" s="8">
        <v>460549</v>
      </c>
      <c r="K24" s="8">
        <v>463492.15</v>
      </c>
      <c r="L24" s="8">
        <v>568159.78</v>
      </c>
      <c r="M24" s="8">
        <v>616222.52</v>
      </c>
      <c r="N24" s="8">
        <v>663166.01</v>
      </c>
      <c r="O24" s="8">
        <v>712001.62</v>
      </c>
      <c r="P24" s="8">
        <f>100*O24/H24</f>
        <v>207.50381637119784</v>
      </c>
      <c r="Q24" s="8">
        <v>766532.53</v>
      </c>
      <c r="R24" s="8">
        <v>825736.07</v>
      </c>
      <c r="S24" s="8">
        <v>890057.65</v>
      </c>
      <c r="T24" s="8">
        <v>959974.05</v>
      </c>
      <c r="U24" s="8">
        <v>1036014.32</v>
      </c>
      <c r="V24" s="8">
        <f>100*U24/H24</f>
        <v>301.93319674639417</v>
      </c>
    </row>
    <row r="25" spans="1:22" ht="45" x14ac:dyDescent="0.25">
      <c r="A25" s="1" t="s">
        <v>24</v>
      </c>
      <c r="B25" s="1" t="s">
        <v>3</v>
      </c>
      <c r="C25" s="2" t="s">
        <v>65</v>
      </c>
      <c r="D25" s="3" t="s">
        <v>61</v>
      </c>
      <c r="E25" s="1" t="s">
        <v>33</v>
      </c>
      <c r="F25" s="8">
        <v>101.2</v>
      </c>
      <c r="G25" s="8">
        <v>63.71</v>
      </c>
      <c r="H25" s="8">
        <v>58.06</v>
      </c>
      <c r="I25" s="8">
        <v>113.9</v>
      </c>
      <c r="J25" s="8">
        <v>134.19999999999999</v>
      </c>
      <c r="K25" s="8">
        <v>118.59</v>
      </c>
      <c r="L25" s="8">
        <v>122.58</v>
      </c>
      <c r="M25" s="8">
        <v>108.46</v>
      </c>
      <c r="N25" s="8">
        <v>107.62</v>
      </c>
      <c r="O25" s="8">
        <v>107.36</v>
      </c>
      <c r="P25" s="8">
        <f>O25*N25*M25*L25*K25*I25/10000000000</f>
        <v>207.48967994820194</v>
      </c>
      <c r="Q25" s="8">
        <v>107.66</v>
      </c>
      <c r="R25" s="8">
        <v>107.72</v>
      </c>
      <c r="S25" s="8">
        <v>107.79</v>
      </c>
      <c r="T25" s="8">
        <v>107.86</v>
      </c>
      <c r="U25" s="8">
        <v>107.92</v>
      </c>
      <c r="V25" s="8">
        <f>100*U24/H24</f>
        <v>301.93319674639417</v>
      </c>
    </row>
    <row r="26" spans="1:22" x14ac:dyDescent="0.25">
      <c r="A26" s="1" t="s">
        <v>24</v>
      </c>
      <c r="B26" s="1" t="s">
        <v>3</v>
      </c>
      <c r="C26" s="2" t="s">
        <v>66</v>
      </c>
      <c r="D26" s="3" t="s">
        <v>67</v>
      </c>
      <c r="E26" s="1" t="s">
        <v>33</v>
      </c>
      <c r="F26" s="8">
        <v>94.1</v>
      </c>
      <c r="G26" s="8">
        <v>86.4</v>
      </c>
      <c r="H26" s="8">
        <v>64.900000000000006</v>
      </c>
      <c r="I26" s="8">
        <v>111.63</v>
      </c>
      <c r="J26" s="8">
        <v>130.80000000000001</v>
      </c>
      <c r="K26" s="8">
        <v>113.5</v>
      </c>
      <c r="L26" s="8">
        <v>101.3</v>
      </c>
      <c r="M26" s="8">
        <v>101.7</v>
      </c>
      <c r="N26" s="8">
        <v>100</v>
      </c>
      <c r="O26" s="8">
        <v>100</v>
      </c>
      <c r="P26" s="8">
        <f>O26*N26*M26*L26*K26*I26/10000000000</f>
        <v>130.52905221104999</v>
      </c>
      <c r="Q26" s="8">
        <v>100</v>
      </c>
      <c r="R26" s="8">
        <v>100</v>
      </c>
      <c r="S26" s="8">
        <v>100</v>
      </c>
      <c r="T26" s="8">
        <v>100</v>
      </c>
      <c r="U26" s="8">
        <v>100</v>
      </c>
      <c r="V26" s="8">
        <f>U26*T26*S26*R26*Q26*P26/10000000000</f>
        <v>130.52905221104999</v>
      </c>
    </row>
    <row r="27" spans="1:22" x14ac:dyDescent="0.25">
      <c r="A27" s="1"/>
      <c r="B27" s="1"/>
      <c r="C27" s="2"/>
      <c r="D27" s="3" t="s">
        <v>68</v>
      </c>
      <c r="E27" s="1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</row>
    <row r="28" spans="1:22" ht="45" x14ac:dyDescent="0.25">
      <c r="A28" s="1" t="s">
        <v>24</v>
      </c>
      <c r="B28" s="1" t="s">
        <v>3</v>
      </c>
      <c r="C28" s="2" t="s">
        <v>69</v>
      </c>
      <c r="D28" s="3" t="s">
        <v>59</v>
      </c>
      <c r="E28" s="1" t="s">
        <v>46</v>
      </c>
      <c r="F28" s="8">
        <v>529210</v>
      </c>
      <c r="G28" s="8">
        <v>391611</v>
      </c>
      <c r="H28" s="8">
        <v>146337.60000000001</v>
      </c>
      <c r="I28" s="8">
        <v>217979</v>
      </c>
      <c r="J28" s="8">
        <v>211518</v>
      </c>
      <c r="K28" s="8">
        <v>213211.15</v>
      </c>
      <c r="L28" s="8">
        <v>227756.78</v>
      </c>
      <c r="M28" s="8">
        <v>243347.52</v>
      </c>
      <c r="N28" s="8">
        <v>259633.01</v>
      </c>
      <c r="O28" s="8">
        <v>274926.62</v>
      </c>
      <c r="P28" s="8">
        <f>100*O28/H28</f>
        <v>187.87148347383038</v>
      </c>
      <c r="Q28" s="8">
        <v>292732.53000000003</v>
      </c>
      <c r="R28" s="8">
        <v>311720.11</v>
      </c>
      <c r="S28" s="8">
        <v>331969.17</v>
      </c>
      <c r="T28" s="8">
        <v>353564.95</v>
      </c>
      <c r="U28" s="8">
        <v>376598.54</v>
      </c>
      <c r="V28" s="8">
        <f>100*U28/H28</f>
        <v>257.34912968369031</v>
      </c>
    </row>
    <row r="29" spans="1:22" ht="45" x14ac:dyDescent="0.25">
      <c r="A29" s="1" t="s">
        <v>24</v>
      </c>
      <c r="B29" s="1" t="s">
        <v>3</v>
      </c>
      <c r="C29" s="2" t="s">
        <v>70</v>
      </c>
      <c r="D29" s="3" t="s">
        <v>61</v>
      </c>
      <c r="E29" s="1" t="s">
        <v>33</v>
      </c>
      <c r="F29" s="8">
        <v>88.4</v>
      </c>
      <c r="G29" s="8">
        <v>74</v>
      </c>
      <c r="H29" s="8">
        <v>37.369999999999997</v>
      </c>
      <c r="I29" s="8">
        <v>148.96</v>
      </c>
      <c r="J29" s="8">
        <v>144.5</v>
      </c>
      <c r="K29" s="8">
        <v>97.81</v>
      </c>
      <c r="L29" s="8">
        <v>106.82</v>
      </c>
      <c r="M29" s="8">
        <v>106.85</v>
      </c>
      <c r="N29" s="8">
        <v>106.69</v>
      </c>
      <c r="O29" s="8">
        <v>105.89</v>
      </c>
      <c r="P29" s="8">
        <f>O29*N29*M29*L29*K29*I29/10000000000</f>
        <v>187.87054105398116</v>
      </c>
      <c r="Q29" s="8">
        <v>106.48</v>
      </c>
      <c r="R29" s="8">
        <v>106.49</v>
      </c>
      <c r="S29" s="8">
        <v>106.5</v>
      </c>
      <c r="T29" s="8">
        <v>106.51</v>
      </c>
      <c r="U29" s="8">
        <v>106.51</v>
      </c>
      <c r="V29" s="8">
        <f>100*U28/H28</f>
        <v>257.34912968369031</v>
      </c>
    </row>
    <row r="30" spans="1:22" x14ac:dyDescent="0.25">
      <c r="A30" s="1" t="s">
        <v>24</v>
      </c>
      <c r="B30" s="1" t="s">
        <v>3</v>
      </c>
      <c r="C30" s="2" t="s">
        <v>71</v>
      </c>
      <c r="D30" s="3" t="s">
        <v>67</v>
      </c>
      <c r="E30" s="1" t="s">
        <v>33</v>
      </c>
      <c r="F30" s="8">
        <v>76.5</v>
      </c>
      <c r="G30" s="8">
        <v>93.2</v>
      </c>
      <c r="H30" s="8">
        <v>15.3</v>
      </c>
      <c r="I30" s="8">
        <v>142.02000000000001</v>
      </c>
      <c r="J30" s="8">
        <v>127</v>
      </c>
      <c r="K30" s="8">
        <v>89.5</v>
      </c>
      <c r="L30" s="8">
        <v>100.03</v>
      </c>
      <c r="M30" s="8">
        <v>100</v>
      </c>
      <c r="N30" s="8">
        <v>100</v>
      </c>
      <c r="O30" s="8">
        <v>100</v>
      </c>
      <c r="P30" s="8">
        <f>O30*N30*M30*L30*K30*I30/10000000000</f>
        <v>127.14603237</v>
      </c>
      <c r="Q30" s="8">
        <v>100</v>
      </c>
      <c r="R30" s="8">
        <v>100</v>
      </c>
      <c r="S30" s="8">
        <v>100</v>
      </c>
      <c r="T30" s="8">
        <v>100</v>
      </c>
      <c r="U30" s="8">
        <v>100</v>
      </c>
      <c r="V30" s="8">
        <f>U30*T30*S30*R30*Q30*P30/10000000000</f>
        <v>127.14603237</v>
      </c>
    </row>
    <row r="31" spans="1:22" ht="22.5" x14ac:dyDescent="0.25">
      <c r="A31" s="1"/>
      <c r="B31" s="1"/>
      <c r="C31" s="2"/>
      <c r="D31" s="3" t="s">
        <v>72</v>
      </c>
      <c r="E31" s="1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</row>
    <row r="32" spans="1:22" ht="45" x14ac:dyDescent="0.25">
      <c r="A32" s="1" t="s">
        <v>24</v>
      </c>
      <c r="B32" s="1" t="s">
        <v>3</v>
      </c>
      <c r="C32" s="2" t="s">
        <v>73</v>
      </c>
      <c r="D32" s="3" t="s">
        <v>59</v>
      </c>
      <c r="E32" s="1" t="s">
        <v>46</v>
      </c>
      <c r="F32" s="8">
        <v>468283</v>
      </c>
      <c r="G32" s="8">
        <v>338000</v>
      </c>
      <c r="H32" s="8">
        <v>120597.6</v>
      </c>
      <c r="I32" s="8">
        <v>173279.8</v>
      </c>
      <c r="J32" s="8">
        <v>182253</v>
      </c>
      <c r="K32" s="8">
        <v>165830</v>
      </c>
      <c r="L32" s="8">
        <v>177438</v>
      </c>
      <c r="M32" s="8">
        <v>189858.66</v>
      </c>
      <c r="N32" s="8">
        <v>203148.77</v>
      </c>
      <c r="O32" s="8">
        <v>217369.18</v>
      </c>
      <c r="P32" s="8">
        <f>100*O32/H32</f>
        <v>180.24337134404001</v>
      </c>
      <c r="Q32" s="8">
        <v>232585</v>
      </c>
      <c r="R32" s="8">
        <v>248865.95</v>
      </c>
      <c r="S32" s="8">
        <v>266286.57</v>
      </c>
      <c r="T32" s="8">
        <v>284926.63</v>
      </c>
      <c r="U32" s="8">
        <v>304871.5</v>
      </c>
      <c r="V32" s="8">
        <f>100*U32/H32</f>
        <v>252.80063616523049</v>
      </c>
    </row>
    <row r="33" spans="1:22" ht="45" x14ac:dyDescent="0.25">
      <c r="A33" s="1" t="s">
        <v>24</v>
      </c>
      <c r="B33" s="1" t="s">
        <v>3</v>
      </c>
      <c r="C33" s="2" t="s">
        <v>74</v>
      </c>
      <c r="D33" s="3" t="s">
        <v>61</v>
      </c>
      <c r="E33" s="1" t="s">
        <v>33</v>
      </c>
      <c r="F33" s="8">
        <v>82.1</v>
      </c>
      <c r="G33" s="8">
        <v>72.180000000000007</v>
      </c>
      <c r="H33" s="8">
        <v>35.68</v>
      </c>
      <c r="I33" s="8">
        <v>143.68</v>
      </c>
      <c r="J33" s="8">
        <v>151.1</v>
      </c>
      <c r="K33" s="8">
        <v>95.7</v>
      </c>
      <c r="L33" s="8">
        <v>107</v>
      </c>
      <c r="M33" s="8">
        <v>134</v>
      </c>
      <c r="N33" s="8">
        <v>107</v>
      </c>
      <c r="O33" s="8">
        <v>107</v>
      </c>
      <c r="P33" s="8">
        <f>O33*N33*M33*L33*K33*I33/10000000000</f>
        <v>225.71706189141119</v>
      </c>
      <c r="Q33" s="8">
        <v>107</v>
      </c>
      <c r="R33" s="8">
        <v>107</v>
      </c>
      <c r="S33" s="8">
        <v>107</v>
      </c>
      <c r="T33" s="8">
        <v>107</v>
      </c>
      <c r="U33" s="8">
        <v>107</v>
      </c>
      <c r="V33" s="8">
        <f>100*U32/H32</f>
        <v>252.80063616523049</v>
      </c>
    </row>
    <row r="34" spans="1:22" x14ac:dyDescent="0.25">
      <c r="A34" s="1" t="s">
        <v>24</v>
      </c>
      <c r="B34" s="1" t="s">
        <v>3</v>
      </c>
      <c r="C34" s="2" t="s">
        <v>75</v>
      </c>
      <c r="D34" s="3" t="s">
        <v>48</v>
      </c>
      <c r="E34" s="1" t="s">
        <v>33</v>
      </c>
      <c r="F34" s="8">
        <v>71.33</v>
      </c>
      <c r="G34" s="8">
        <v>55.8</v>
      </c>
      <c r="H34" s="8">
        <v>23.9</v>
      </c>
      <c r="I34" s="8">
        <v>134.69</v>
      </c>
      <c r="J34" s="8">
        <v>143.9</v>
      </c>
      <c r="K34" s="8">
        <v>80.260000000000005</v>
      </c>
      <c r="L34" s="8">
        <v>100</v>
      </c>
      <c r="M34" s="8">
        <v>100</v>
      </c>
      <c r="N34" s="8">
        <v>100</v>
      </c>
      <c r="O34" s="8">
        <v>100</v>
      </c>
      <c r="P34" s="8">
        <f>O34*N34*M34*L34*K34*I34/10000000000</f>
        <v>108.10219400000001</v>
      </c>
      <c r="Q34" s="8">
        <v>100</v>
      </c>
      <c r="R34" s="8">
        <v>100</v>
      </c>
      <c r="S34" s="8">
        <v>100</v>
      </c>
      <c r="T34" s="8">
        <v>100</v>
      </c>
      <c r="U34" s="8">
        <v>100</v>
      </c>
      <c r="V34" s="8">
        <f>U34*T34*S34*R34*Q34*P34/10000000000</f>
        <v>108.10219400000001</v>
      </c>
    </row>
    <row r="35" spans="1:22" ht="22.5" x14ac:dyDescent="0.25">
      <c r="A35" s="1"/>
      <c r="B35" s="1"/>
      <c r="C35" s="2"/>
      <c r="D35" s="3" t="s">
        <v>76</v>
      </c>
      <c r="E35" s="1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</row>
    <row r="36" spans="1:22" ht="45" x14ac:dyDescent="0.25">
      <c r="A36" s="1" t="s">
        <v>24</v>
      </c>
      <c r="B36" s="1" t="s">
        <v>3</v>
      </c>
      <c r="C36" s="2" t="s">
        <v>77</v>
      </c>
      <c r="D36" s="3" t="s">
        <v>59</v>
      </c>
      <c r="E36" s="1" t="s">
        <v>46</v>
      </c>
      <c r="F36" s="8">
        <v>468283</v>
      </c>
      <c r="G36" s="8">
        <v>338000</v>
      </c>
      <c r="H36" s="8">
        <v>120597.6</v>
      </c>
      <c r="I36" s="8">
        <v>173279.8</v>
      </c>
      <c r="J36" s="8">
        <v>182253</v>
      </c>
      <c r="K36" s="8">
        <v>165830</v>
      </c>
      <c r="L36" s="8">
        <v>177438</v>
      </c>
      <c r="M36" s="8">
        <v>189858.66</v>
      </c>
      <c r="N36" s="8">
        <v>203148.76699999999</v>
      </c>
      <c r="O36" s="8">
        <v>217369.18</v>
      </c>
      <c r="P36" s="8">
        <f>100*O36/H36</f>
        <v>180.24337134404001</v>
      </c>
      <c r="Q36" s="8">
        <v>232585</v>
      </c>
      <c r="R36" s="8">
        <v>248865.95</v>
      </c>
      <c r="S36" s="8">
        <v>266286.57</v>
      </c>
      <c r="T36" s="8">
        <v>284926.63</v>
      </c>
      <c r="U36" s="8">
        <v>304871.495</v>
      </c>
      <c r="V36" s="8">
        <f>100*U36/H36</f>
        <v>252.80063201921098</v>
      </c>
    </row>
    <row r="37" spans="1:22" ht="44.25" customHeight="1" x14ac:dyDescent="0.25">
      <c r="A37" s="1" t="s">
        <v>24</v>
      </c>
      <c r="B37" s="1" t="s">
        <v>3</v>
      </c>
      <c r="C37" s="2" t="s">
        <v>78</v>
      </c>
      <c r="D37" s="3" t="s">
        <v>61</v>
      </c>
      <c r="E37" s="1" t="s">
        <v>33</v>
      </c>
      <c r="F37" s="8">
        <v>82.1</v>
      </c>
      <c r="G37" s="8">
        <v>72.180000000000007</v>
      </c>
      <c r="H37" s="8">
        <v>35.68</v>
      </c>
      <c r="I37" s="8">
        <v>143.68</v>
      </c>
      <c r="J37" s="8">
        <v>151.1</v>
      </c>
      <c r="K37" s="8">
        <v>95.7</v>
      </c>
      <c r="L37" s="8">
        <v>107</v>
      </c>
      <c r="M37" s="8">
        <v>107</v>
      </c>
      <c r="N37" s="8">
        <v>107</v>
      </c>
      <c r="O37" s="8">
        <v>107</v>
      </c>
      <c r="P37" s="8">
        <f>O37*N37*M37*L37*K37*I37/10000000000</f>
        <v>180.23675837597762</v>
      </c>
      <c r="Q37" s="8">
        <v>107</v>
      </c>
      <c r="R37" s="8">
        <v>107</v>
      </c>
      <c r="S37" s="8">
        <v>107</v>
      </c>
      <c r="T37" s="8">
        <v>107</v>
      </c>
      <c r="U37" s="8">
        <v>107</v>
      </c>
      <c r="V37" s="8">
        <f>100*U36/H36</f>
        <v>252.80063201921098</v>
      </c>
    </row>
    <row r="38" spans="1:22" hidden="1" x14ac:dyDescent="0.25">
      <c r="A38" s="1"/>
      <c r="B38" s="1"/>
      <c r="C38" s="2"/>
      <c r="D38" s="3" t="s">
        <v>79</v>
      </c>
      <c r="E38" s="1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</row>
    <row r="39" spans="1:22" ht="45" hidden="1" x14ac:dyDescent="0.25">
      <c r="A39" s="1" t="s">
        <v>24</v>
      </c>
      <c r="B39" s="1" t="s">
        <v>3</v>
      </c>
      <c r="C39" s="2" t="s">
        <v>80</v>
      </c>
      <c r="D39" s="3" t="s">
        <v>59</v>
      </c>
      <c r="E39" s="1" t="s">
        <v>46</v>
      </c>
      <c r="F39" s="8"/>
      <c r="G39" s="8"/>
      <c r="H39" s="8"/>
      <c r="I39" s="8"/>
      <c r="J39" s="8"/>
      <c r="K39" s="8"/>
      <c r="L39" s="8"/>
      <c r="M39" s="8"/>
      <c r="N39" s="8"/>
      <c r="O39" s="8"/>
      <c r="P39" s="8" t="e">
        <f>100*O39/H39</f>
        <v>#DIV/0!</v>
      </c>
      <c r="Q39" s="8"/>
      <c r="R39" s="8"/>
      <c r="S39" s="8"/>
      <c r="T39" s="8"/>
      <c r="U39" s="8"/>
      <c r="V39" s="8" t="e">
        <f>100*U39/H39</f>
        <v>#DIV/0!</v>
      </c>
    </row>
    <row r="40" spans="1:22" ht="45" hidden="1" x14ac:dyDescent="0.25">
      <c r="A40" s="1" t="s">
        <v>24</v>
      </c>
      <c r="B40" s="1" t="s">
        <v>3</v>
      </c>
      <c r="C40" s="2" t="s">
        <v>81</v>
      </c>
      <c r="D40" s="3" t="s">
        <v>61</v>
      </c>
      <c r="E40" s="1" t="s">
        <v>33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>
        <f>O40*N40*M40*L40*K40*I40/10000000000</f>
        <v>0</v>
      </c>
      <c r="Q40" s="8"/>
      <c r="R40" s="8"/>
      <c r="S40" s="8"/>
      <c r="T40" s="8"/>
      <c r="U40" s="8"/>
      <c r="V40" s="8">
        <f>U40*T40*S40*R40*Q40*P40/10000000000</f>
        <v>0</v>
      </c>
    </row>
    <row r="41" spans="1:22" ht="22.5" x14ac:dyDescent="0.25">
      <c r="A41" s="1"/>
      <c r="B41" s="1"/>
      <c r="C41" s="2"/>
      <c r="D41" s="3" t="s">
        <v>82</v>
      </c>
      <c r="E41" s="1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</row>
    <row r="42" spans="1:22" ht="45" x14ac:dyDescent="0.25">
      <c r="A42" s="1" t="s">
        <v>24</v>
      </c>
      <c r="B42" s="1" t="s">
        <v>3</v>
      </c>
      <c r="C42" s="2" t="s">
        <v>83</v>
      </c>
      <c r="D42" s="3" t="s">
        <v>59</v>
      </c>
      <c r="E42" s="1" t="s">
        <v>46</v>
      </c>
      <c r="F42" s="8">
        <v>60927</v>
      </c>
      <c r="G42" s="8">
        <v>53611</v>
      </c>
      <c r="H42" s="8">
        <v>25740</v>
      </c>
      <c r="I42" s="8">
        <v>44699.199999999997</v>
      </c>
      <c r="J42" s="8">
        <v>29265</v>
      </c>
      <c r="K42" s="8">
        <v>47381.15</v>
      </c>
      <c r="L42" s="8">
        <v>50318.78</v>
      </c>
      <c r="M42" s="8">
        <v>53488.86</v>
      </c>
      <c r="N42" s="8">
        <v>56484.24</v>
      </c>
      <c r="O42" s="8">
        <v>57557.440000000002</v>
      </c>
      <c r="P42" s="8">
        <f>100*O42/H42</f>
        <v>223.610878010878</v>
      </c>
      <c r="Q42" s="8">
        <v>60147.53</v>
      </c>
      <c r="R42" s="8">
        <v>62854.16</v>
      </c>
      <c r="S42" s="8">
        <v>65682.600000000006</v>
      </c>
      <c r="T42" s="8">
        <v>68638.320000000007</v>
      </c>
      <c r="U42" s="8">
        <v>71727.039999999994</v>
      </c>
      <c r="V42" s="8">
        <f>100*U42/H42</f>
        <v>278.65982905982901</v>
      </c>
    </row>
    <row r="43" spans="1:22" ht="45" x14ac:dyDescent="0.25">
      <c r="A43" s="1" t="s">
        <v>24</v>
      </c>
      <c r="B43" s="1" t="s">
        <v>3</v>
      </c>
      <c r="C43" s="2" t="s">
        <v>84</v>
      </c>
      <c r="D43" s="3" t="s">
        <v>61</v>
      </c>
      <c r="E43" s="1" t="s">
        <v>33</v>
      </c>
      <c r="F43" s="8">
        <v>210.5</v>
      </c>
      <c r="G43" s="8">
        <v>87.99</v>
      </c>
      <c r="H43" s="8">
        <v>48.01</v>
      </c>
      <c r="I43" s="8">
        <v>173.66</v>
      </c>
      <c r="J43" s="8">
        <v>113.7</v>
      </c>
      <c r="K43" s="8">
        <v>106</v>
      </c>
      <c r="L43" s="8">
        <v>106.2</v>
      </c>
      <c r="M43" s="8">
        <v>106.3</v>
      </c>
      <c r="N43" s="8">
        <v>105.6</v>
      </c>
      <c r="O43" s="8">
        <v>101.9</v>
      </c>
      <c r="P43" s="8">
        <f>O43*N43*M43*L43*K43*I43/10000000000</f>
        <v>223.61531559949228</v>
      </c>
      <c r="Q43" s="8">
        <v>104.5</v>
      </c>
      <c r="R43" s="8">
        <v>104.5</v>
      </c>
      <c r="S43" s="8">
        <v>104.5</v>
      </c>
      <c r="T43" s="8">
        <v>104.5</v>
      </c>
      <c r="U43" s="8">
        <v>104.5</v>
      </c>
      <c r="V43" s="8">
        <f>100*U42/H42</f>
        <v>278.65982905982901</v>
      </c>
    </row>
    <row r="44" spans="1:22" x14ac:dyDescent="0.25">
      <c r="A44" s="1" t="s">
        <v>24</v>
      </c>
      <c r="B44" s="1" t="s">
        <v>3</v>
      </c>
      <c r="C44" s="2" t="s">
        <v>85</v>
      </c>
      <c r="D44" s="3" t="s">
        <v>48</v>
      </c>
      <c r="E44" s="1" t="s">
        <v>33</v>
      </c>
      <c r="F44" s="8">
        <v>116.4</v>
      </c>
      <c r="G44" s="8">
        <v>130.6</v>
      </c>
      <c r="H44" s="8">
        <v>0.5</v>
      </c>
      <c r="I44" s="8">
        <v>170.41</v>
      </c>
      <c r="J44" s="8">
        <v>116</v>
      </c>
      <c r="K44" s="8">
        <v>107</v>
      </c>
      <c r="L44" s="8">
        <v>100.2</v>
      </c>
      <c r="M44" s="8">
        <v>100</v>
      </c>
      <c r="N44" s="8">
        <v>100</v>
      </c>
      <c r="O44" s="8">
        <v>100</v>
      </c>
      <c r="P44" s="8">
        <f>O44*N44*M44*L44*K44*I44/10000000000</f>
        <v>182.70337739999999</v>
      </c>
      <c r="Q44" s="8">
        <v>100</v>
      </c>
      <c r="R44" s="8">
        <v>100</v>
      </c>
      <c r="S44" s="8">
        <v>100</v>
      </c>
      <c r="T44" s="8">
        <v>100</v>
      </c>
      <c r="U44" s="8">
        <v>100</v>
      </c>
      <c r="V44" s="8">
        <f>U44*T44*S44*R44*Q44*P44/10000000000</f>
        <v>182.70337739999999</v>
      </c>
    </row>
    <row r="45" spans="1:22" ht="0.75" customHeight="1" x14ac:dyDescent="0.25">
      <c r="A45" s="1"/>
      <c r="B45" s="1"/>
      <c r="C45" s="2"/>
      <c r="D45" s="3" t="s">
        <v>86</v>
      </c>
      <c r="E45" s="1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</row>
    <row r="46" spans="1:22" ht="45" hidden="1" x14ac:dyDescent="0.25">
      <c r="A46" s="1" t="s">
        <v>24</v>
      </c>
      <c r="B46" s="1" t="s">
        <v>3</v>
      </c>
      <c r="C46" s="2" t="s">
        <v>87</v>
      </c>
      <c r="D46" s="3" t="s">
        <v>59</v>
      </c>
      <c r="E46" s="1" t="s">
        <v>46</v>
      </c>
      <c r="F46" s="8"/>
      <c r="G46" s="8"/>
      <c r="H46" s="8"/>
      <c r="I46" s="8"/>
      <c r="J46" s="8"/>
      <c r="K46" s="8"/>
      <c r="L46" s="8"/>
      <c r="M46" s="8"/>
      <c r="N46" s="8"/>
      <c r="O46" s="8"/>
      <c r="P46" s="8" t="e">
        <f>100*O46/H46</f>
        <v>#DIV/0!</v>
      </c>
      <c r="Q46" s="8"/>
      <c r="R46" s="8"/>
      <c r="S46" s="8"/>
      <c r="T46" s="8"/>
      <c r="U46" s="8"/>
      <c r="V46" s="8" t="e">
        <f>100*U46/H46</f>
        <v>#DIV/0!</v>
      </c>
    </row>
    <row r="47" spans="1:22" ht="45" hidden="1" x14ac:dyDescent="0.25">
      <c r="A47" s="1" t="s">
        <v>24</v>
      </c>
      <c r="B47" s="1" t="s">
        <v>3</v>
      </c>
      <c r="C47" s="2" t="s">
        <v>88</v>
      </c>
      <c r="D47" s="3" t="s">
        <v>61</v>
      </c>
      <c r="E47" s="1" t="s">
        <v>33</v>
      </c>
      <c r="F47" s="8"/>
      <c r="G47" s="8"/>
      <c r="H47" s="8"/>
      <c r="I47" s="8"/>
      <c r="J47" s="8"/>
      <c r="K47" s="8"/>
      <c r="L47" s="8"/>
      <c r="M47" s="8"/>
      <c r="N47" s="8"/>
      <c r="O47" s="8"/>
      <c r="P47" s="8">
        <f>O47*N47*M47*L47*K47*I47/10000000000</f>
        <v>0</v>
      </c>
      <c r="Q47" s="8"/>
      <c r="R47" s="8"/>
      <c r="S47" s="8"/>
      <c r="T47" s="8"/>
      <c r="U47" s="8"/>
      <c r="V47" s="8" t="e">
        <f>100*U46/H46</f>
        <v>#DIV/0!</v>
      </c>
    </row>
    <row r="48" spans="1:22" x14ac:dyDescent="0.25">
      <c r="A48" s="1"/>
      <c r="B48" s="1"/>
      <c r="C48" s="2"/>
      <c r="D48" s="3" t="s">
        <v>89</v>
      </c>
      <c r="E48" s="1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</row>
    <row r="49" spans="1:22" ht="45" x14ac:dyDescent="0.25">
      <c r="A49" s="1" t="s">
        <v>24</v>
      </c>
      <c r="B49" s="1" t="s">
        <v>3</v>
      </c>
      <c r="C49" s="2" t="s">
        <v>90</v>
      </c>
      <c r="D49" s="3" t="s">
        <v>59</v>
      </c>
      <c r="E49" s="1" t="s">
        <v>46</v>
      </c>
      <c r="F49" s="8">
        <v>365769</v>
      </c>
      <c r="G49" s="8">
        <v>152351</v>
      </c>
      <c r="H49" s="8">
        <v>139579</v>
      </c>
      <c r="I49" s="8">
        <v>108356</v>
      </c>
      <c r="J49" s="8">
        <v>172585</v>
      </c>
      <c r="K49" s="8">
        <v>173083</v>
      </c>
      <c r="L49" s="8">
        <v>253941</v>
      </c>
      <c r="M49" s="8">
        <v>276556</v>
      </c>
      <c r="N49" s="8">
        <v>296234</v>
      </c>
      <c r="O49" s="8">
        <v>317544</v>
      </c>
      <c r="P49" s="8">
        <f>100*O49/H49</f>
        <v>227.50127168127011</v>
      </c>
      <c r="Q49" s="8">
        <v>340642</v>
      </c>
      <c r="R49" s="8">
        <v>365678.96</v>
      </c>
      <c r="S49" s="8">
        <v>392840.48</v>
      </c>
      <c r="T49" s="8">
        <v>422323.1</v>
      </c>
      <c r="U49" s="8">
        <v>454343.78</v>
      </c>
      <c r="V49" s="8">
        <f>100*U49/H49</f>
        <v>325.51012688155095</v>
      </c>
    </row>
    <row r="50" spans="1:22" ht="45" x14ac:dyDescent="0.25">
      <c r="A50" s="1" t="s">
        <v>24</v>
      </c>
      <c r="B50" s="1" t="s">
        <v>3</v>
      </c>
      <c r="C50" s="2" t="s">
        <v>91</v>
      </c>
      <c r="D50" s="3" t="s">
        <v>61</v>
      </c>
      <c r="E50" s="1" t="s">
        <v>33</v>
      </c>
      <c r="F50" s="8">
        <v>122.9</v>
      </c>
      <c r="G50" s="8">
        <v>41.65</v>
      </c>
      <c r="H50" s="8">
        <v>91.62</v>
      </c>
      <c r="I50" s="8">
        <v>77.63</v>
      </c>
      <c r="J50" s="8">
        <v>123.6</v>
      </c>
      <c r="K50" s="8">
        <v>159.74</v>
      </c>
      <c r="L50" s="8">
        <v>146.72</v>
      </c>
      <c r="M50" s="8">
        <v>108.91</v>
      </c>
      <c r="N50" s="8">
        <v>107.12</v>
      </c>
      <c r="O50" s="8">
        <v>107.19</v>
      </c>
      <c r="P50" s="8">
        <f>O50*N50*M50*L50*K50*I50/10000000000</f>
        <v>227.52293298686786</v>
      </c>
      <c r="Q50" s="8">
        <v>107.27</v>
      </c>
      <c r="R50" s="8">
        <v>107.35</v>
      </c>
      <c r="S50" s="8">
        <v>107.43</v>
      </c>
      <c r="T50" s="8">
        <v>107.5</v>
      </c>
      <c r="U50" s="8">
        <v>107.58</v>
      </c>
      <c r="V50" s="8">
        <f>100*U49/H49</f>
        <v>325.51012688155095</v>
      </c>
    </row>
    <row r="51" spans="1:22" x14ac:dyDescent="0.25">
      <c r="A51" s="1" t="s">
        <v>24</v>
      </c>
      <c r="B51" s="1" t="s">
        <v>3</v>
      </c>
      <c r="C51" s="2" t="s">
        <v>92</v>
      </c>
      <c r="D51" s="3" t="s">
        <v>67</v>
      </c>
      <c r="E51" s="1" t="s">
        <v>33</v>
      </c>
      <c r="F51" s="8">
        <v>119.1</v>
      </c>
      <c r="G51" s="8">
        <v>40.21</v>
      </c>
      <c r="H51" s="8">
        <v>301.05</v>
      </c>
      <c r="I51" s="8">
        <v>77.97</v>
      </c>
      <c r="J51" s="8">
        <v>136</v>
      </c>
      <c r="K51" s="8">
        <v>132.16999999999999</v>
      </c>
      <c r="L51" s="8">
        <v>100</v>
      </c>
      <c r="M51" s="8">
        <v>100</v>
      </c>
      <c r="N51" s="8">
        <v>100</v>
      </c>
      <c r="O51" s="8">
        <v>100</v>
      </c>
      <c r="P51" s="8">
        <f>O51*N51*M51*L51*K51*I51/10000000000</f>
        <v>103.05294899999998</v>
      </c>
      <c r="Q51" s="8">
        <v>100</v>
      </c>
      <c r="R51" s="8">
        <v>100</v>
      </c>
      <c r="S51" s="8">
        <v>100</v>
      </c>
      <c r="T51" s="8">
        <v>100</v>
      </c>
      <c r="U51" s="8">
        <v>100</v>
      </c>
      <c r="V51" s="8">
        <f>U51*T51*S51*R51*Q51*P51/10000000000</f>
        <v>103.05294899999998</v>
      </c>
    </row>
    <row r="52" spans="1:22" ht="22.5" x14ac:dyDescent="0.25">
      <c r="A52" s="1"/>
      <c r="B52" s="1"/>
      <c r="C52" s="2"/>
      <c r="D52" s="3" t="s">
        <v>93</v>
      </c>
      <c r="E52" s="1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</row>
    <row r="53" spans="1:22" ht="45" x14ac:dyDescent="0.25">
      <c r="A53" s="1" t="s">
        <v>24</v>
      </c>
      <c r="B53" s="1" t="s">
        <v>3</v>
      </c>
      <c r="C53" s="2" t="s">
        <v>94</v>
      </c>
      <c r="D53" s="3" t="s">
        <v>59</v>
      </c>
      <c r="E53" s="1" t="s">
        <v>46</v>
      </c>
      <c r="F53" s="8">
        <v>108115</v>
      </c>
      <c r="G53" s="8">
        <v>31419</v>
      </c>
      <c r="H53" s="8">
        <v>93160</v>
      </c>
      <c r="I53" s="8">
        <v>93006</v>
      </c>
      <c r="J53" s="8">
        <v>112119</v>
      </c>
      <c r="K53" s="8">
        <v>124318</v>
      </c>
      <c r="L53" s="8">
        <v>132026</v>
      </c>
      <c r="M53" s="8">
        <v>137571</v>
      </c>
      <c r="N53" s="8">
        <v>143349</v>
      </c>
      <c r="O53" s="8">
        <v>149369</v>
      </c>
      <c r="P53" s="8">
        <f>100*O53/H53</f>
        <v>160.33598110777157</v>
      </c>
      <c r="Q53" s="8">
        <v>155642</v>
      </c>
      <c r="R53" s="8">
        <v>162178.96</v>
      </c>
      <c r="S53" s="8">
        <v>168990.48</v>
      </c>
      <c r="T53" s="8">
        <v>176088.1</v>
      </c>
      <c r="U53" s="8">
        <v>183483.78</v>
      </c>
      <c r="V53" s="8">
        <f>100*U53/H53</f>
        <v>196.95553885787891</v>
      </c>
    </row>
    <row r="54" spans="1:22" ht="45" x14ac:dyDescent="0.25">
      <c r="A54" s="1" t="s">
        <v>24</v>
      </c>
      <c r="B54" s="1" t="s">
        <v>3</v>
      </c>
      <c r="C54" s="2" t="s">
        <v>95</v>
      </c>
      <c r="D54" s="3" t="s">
        <v>61</v>
      </c>
      <c r="E54" s="1" t="s">
        <v>33</v>
      </c>
      <c r="F54" s="8">
        <v>98.6</v>
      </c>
      <c r="G54" s="8">
        <v>29.06</v>
      </c>
      <c r="H54" s="8">
        <v>296.51</v>
      </c>
      <c r="I54" s="8">
        <v>99.83</v>
      </c>
      <c r="J54" s="8">
        <v>120.4</v>
      </c>
      <c r="K54" s="8">
        <v>133.66999999999999</v>
      </c>
      <c r="L54" s="8">
        <v>106.2</v>
      </c>
      <c r="M54" s="8">
        <v>104.2</v>
      </c>
      <c r="N54" s="8">
        <v>104.2</v>
      </c>
      <c r="O54" s="8">
        <v>104.2</v>
      </c>
      <c r="P54" s="8">
        <f>O54*N54*M54*L54*K54*I54/10000000000</f>
        <v>160.3329165825273</v>
      </c>
      <c r="Q54" s="8">
        <v>104.2</v>
      </c>
      <c r="R54" s="8">
        <v>104.2</v>
      </c>
      <c r="S54" s="8">
        <v>104.2</v>
      </c>
      <c r="T54" s="8">
        <v>104.2</v>
      </c>
      <c r="U54" s="8">
        <v>104.2</v>
      </c>
      <c r="V54" s="8">
        <f>100*U53/H53</f>
        <v>196.95553885787891</v>
      </c>
    </row>
    <row r="55" spans="1:22" x14ac:dyDescent="0.25">
      <c r="A55" s="1" t="s">
        <v>24</v>
      </c>
      <c r="B55" s="1" t="s">
        <v>3</v>
      </c>
      <c r="C55" s="2" t="s">
        <v>96</v>
      </c>
      <c r="D55" s="3" t="s">
        <v>67</v>
      </c>
      <c r="E55" s="1" t="s">
        <v>33</v>
      </c>
      <c r="F55" s="8">
        <v>27.2</v>
      </c>
      <c r="G55" s="8">
        <v>65.8</v>
      </c>
      <c r="H55" s="8">
        <v>304.44</v>
      </c>
      <c r="I55" s="8">
        <v>100.51</v>
      </c>
      <c r="J55" s="8">
        <v>154.4</v>
      </c>
      <c r="K55" s="8">
        <v>115.2</v>
      </c>
      <c r="L55" s="8">
        <v>100</v>
      </c>
      <c r="M55" s="8">
        <v>100</v>
      </c>
      <c r="N55" s="8">
        <v>100</v>
      </c>
      <c r="O55" s="8">
        <v>100</v>
      </c>
      <c r="P55" s="8">
        <f>O55*N55*M55*L55*K55*I55/10000000000</f>
        <v>115.78752</v>
      </c>
      <c r="Q55" s="8">
        <v>100</v>
      </c>
      <c r="R55" s="8">
        <v>100</v>
      </c>
      <c r="S55" s="8">
        <v>100</v>
      </c>
      <c r="T55" s="8">
        <v>100</v>
      </c>
      <c r="U55" s="8">
        <v>100</v>
      </c>
      <c r="V55" s="8">
        <f>U55*T55*S55*R55*Q55*P55/10000000000</f>
        <v>115.78752</v>
      </c>
    </row>
    <row r="56" spans="1:22" ht="0.75" customHeight="1" x14ac:dyDescent="0.25">
      <c r="A56" s="1"/>
      <c r="B56" s="1"/>
      <c r="C56" s="2"/>
      <c r="D56" s="3" t="s">
        <v>97</v>
      </c>
      <c r="E56" s="1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</row>
    <row r="57" spans="1:22" ht="45" hidden="1" x14ac:dyDescent="0.25">
      <c r="A57" s="1" t="s">
        <v>24</v>
      </c>
      <c r="B57" s="1" t="s">
        <v>3</v>
      </c>
      <c r="C57" s="2" t="s">
        <v>98</v>
      </c>
      <c r="D57" s="3" t="s">
        <v>59</v>
      </c>
      <c r="E57" s="1" t="s">
        <v>46</v>
      </c>
      <c r="F57" s="8"/>
      <c r="G57" s="8"/>
      <c r="H57" s="8"/>
      <c r="I57" s="8"/>
      <c r="J57" s="8"/>
      <c r="K57" s="8"/>
      <c r="L57" s="8"/>
      <c r="M57" s="8"/>
      <c r="N57" s="8"/>
      <c r="O57" s="8"/>
      <c r="P57" s="8" t="e">
        <f>100*O57/H57</f>
        <v>#DIV/0!</v>
      </c>
      <c r="Q57" s="8"/>
      <c r="R57" s="8"/>
      <c r="S57" s="8"/>
      <c r="T57" s="8"/>
      <c r="U57" s="8"/>
      <c r="V57" s="8" t="e">
        <f>100*U57/H57</f>
        <v>#DIV/0!</v>
      </c>
    </row>
    <row r="58" spans="1:22" ht="45" hidden="1" x14ac:dyDescent="0.25">
      <c r="A58" s="1" t="s">
        <v>24</v>
      </c>
      <c r="B58" s="1" t="s">
        <v>3</v>
      </c>
      <c r="C58" s="2" t="s">
        <v>99</v>
      </c>
      <c r="D58" s="3" t="s">
        <v>61</v>
      </c>
      <c r="E58" s="1" t="s">
        <v>33</v>
      </c>
      <c r="F58" s="8"/>
      <c r="G58" s="8"/>
      <c r="H58" s="8"/>
      <c r="I58" s="8"/>
      <c r="J58" s="8"/>
      <c r="K58" s="8"/>
      <c r="L58" s="8"/>
      <c r="M58" s="8"/>
      <c r="N58" s="8"/>
      <c r="O58" s="8"/>
      <c r="P58" s="8">
        <f>O58*N58*M58*L58*K58*I58/10000000000</f>
        <v>0</v>
      </c>
      <c r="Q58" s="8"/>
      <c r="R58" s="8"/>
      <c r="S58" s="8"/>
      <c r="T58" s="8"/>
      <c r="U58" s="8"/>
      <c r="V58" s="8" t="e">
        <f>100*U57/H57</f>
        <v>#DIV/0!</v>
      </c>
    </row>
    <row r="59" spans="1:22" hidden="1" x14ac:dyDescent="0.25">
      <c r="A59" s="1" t="s">
        <v>24</v>
      </c>
      <c r="B59" s="1" t="s">
        <v>3</v>
      </c>
      <c r="C59" s="2" t="s">
        <v>100</v>
      </c>
      <c r="D59" s="3" t="s">
        <v>48</v>
      </c>
      <c r="E59" s="1" t="s">
        <v>33</v>
      </c>
      <c r="F59" s="8"/>
      <c r="G59" s="8"/>
      <c r="H59" s="8"/>
      <c r="I59" s="8"/>
      <c r="J59" s="8"/>
      <c r="K59" s="8"/>
      <c r="L59" s="8"/>
      <c r="M59" s="8"/>
      <c r="N59" s="8"/>
      <c r="O59" s="8"/>
      <c r="P59" s="8">
        <f>O59*N59*M59*L59*K59*I59/10000000000</f>
        <v>0</v>
      </c>
      <c r="Q59" s="8"/>
      <c r="R59" s="8"/>
      <c r="S59" s="8"/>
      <c r="T59" s="8"/>
      <c r="U59" s="8"/>
      <c r="V59" s="8">
        <f>U59*T59*S59*R59*Q59*P59/10000000000</f>
        <v>0</v>
      </c>
    </row>
    <row r="60" spans="1:22" ht="22.5" hidden="1" x14ac:dyDescent="0.25">
      <c r="A60" s="1"/>
      <c r="B60" s="1"/>
      <c r="C60" s="2"/>
      <c r="D60" s="3" t="s">
        <v>101</v>
      </c>
      <c r="E60" s="1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</row>
    <row r="61" spans="1:22" ht="45" hidden="1" x14ac:dyDescent="0.25">
      <c r="A61" s="1" t="s">
        <v>24</v>
      </c>
      <c r="B61" s="1" t="s">
        <v>3</v>
      </c>
      <c r="C61" s="2" t="s">
        <v>102</v>
      </c>
      <c r="D61" s="3" t="s">
        <v>59</v>
      </c>
      <c r="E61" s="1" t="s">
        <v>46</v>
      </c>
      <c r="F61" s="8"/>
      <c r="G61" s="8"/>
      <c r="H61" s="8"/>
      <c r="I61" s="8"/>
      <c r="J61" s="8"/>
      <c r="K61" s="8"/>
      <c r="L61" s="8"/>
      <c r="M61" s="8"/>
      <c r="N61" s="8"/>
      <c r="O61" s="8"/>
      <c r="P61" s="8" t="e">
        <f>100*O61/H61</f>
        <v>#DIV/0!</v>
      </c>
      <c r="Q61" s="8"/>
      <c r="R61" s="8"/>
      <c r="S61" s="8"/>
      <c r="T61" s="8"/>
      <c r="U61" s="8"/>
      <c r="V61" s="8" t="e">
        <f>100*U61/H61</f>
        <v>#DIV/0!</v>
      </c>
    </row>
    <row r="62" spans="1:22" ht="45" hidden="1" x14ac:dyDescent="0.25">
      <c r="A62" s="1" t="s">
        <v>24</v>
      </c>
      <c r="B62" s="1" t="s">
        <v>3</v>
      </c>
      <c r="C62" s="2" t="s">
        <v>103</v>
      </c>
      <c r="D62" s="3" t="s">
        <v>61</v>
      </c>
      <c r="E62" s="1" t="s">
        <v>33</v>
      </c>
      <c r="F62" s="8"/>
      <c r="G62" s="8"/>
      <c r="H62" s="8"/>
      <c r="I62" s="8"/>
      <c r="J62" s="8"/>
      <c r="K62" s="8"/>
      <c r="L62" s="8"/>
      <c r="M62" s="8"/>
      <c r="N62" s="8"/>
      <c r="O62" s="8"/>
      <c r="P62" s="8">
        <f>O62*N62*M62*L62*K62*I62/10000000000</f>
        <v>0</v>
      </c>
      <c r="Q62" s="8"/>
      <c r="R62" s="8"/>
      <c r="S62" s="8"/>
      <c r="T62" s="8"/>
      <c r="U62" s="8"/>
      <c r="V62" s="8" t="e">
        <f>100*U61/H61</f>
        <v>#DIV/0!</v>
      </c>
    </row>
    <row r="63" spans="1:22" hidden="1" x14ac:dyDescent="0.25">
      <c r="A63" s="1" t="s">
        <v>24</v>
      </c>
      <c r="B63" s="1" t="s">
        <v>3</v>
      </c>
      <c r="C63" s="2" t="s">
        <v>104</v>
      </c>
      <c r="D63" s="3" t="s">
        <v>48</v>
      </c>
      <c r="E63" s="1" t="s">
        <v>33</v>
      </c>
      <c r="F63" s="8"/>
      <c r="G63" s="8"/>
      <c r="H63" s="8"/>
      <c r="I63" s="8"/>
      <c r="J63" s="8"/>
      <c r="K63" s="8"/>
      <c r="L63" s="8"/>
      <c r="M63" s="8"/>
      <c r="N63" s="8"/>
      <c r="O63" s="8"/>
      <c r="P63" s="8">
        <f>O63*N63*M63*L63*K63*I63/10000000000</f>
        <v>0</v>
      </c>
      <c r="Q63" s="8"/>
      <c r="R63" s="8"/>
      <c r="S63" s="8"/>
      <c r="T63" s="8"/>
      <c r="U63" s="8"/>
      <c r="V63" s="8">
        <f>U63*T63*S63*R63*Q63*P63/10000000000</f>
        <v>0</v>
      </c>
    </row>
    <row r="64" spans="1:22" ht="22.5" x14ac:dyDescent="0.25">
      <c r="A64" s="1"/>
      <c r="B64" s="1"/>
      <c r="C64" s="2"/>
      <c r="D64" s="3" t="s">
        <v>105</v>
      </c>
      <c r="E64" s="1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</row>
    <row r="65" spans="1:22" ht="45" x14ac:dyDescent="0.25">
      <c r="A65" s="1" t="s">
        <v>24</v>
      </c>
      <c r="B65" s="1" t="s">
        <v>3</v>
      </c>
      <c r="C65" s="2" t="s">
        <v>106</v>
      </c>
      <c r="D65" s="3" t="s">
        <v>59</v>
      </c>
      <c r="E65" s="1" t="s">
        <v>46</v>
      </c>
      <c r="F65" s="8">
        <v>257654</v>
      </c>
      <c r="G65" s="8">
        <v>120932</v>
      </c>
      <c r="H65" s="8">
        <v>46419</v>
      </c>
      <c r="I65" s="8">
        <v>15350</v>
      </c>
      <c r="J65" s="8">
        <v>60466</v>
      </c>
      <c r="K65" s="8">
        <v>48765</v>
      </c>
      <c r="L65" s="8">
        <v>121915</v>
      </c>
      <c r="M65" s="8">
        <v>138985</v>
      </c>
      <c r="N65" s="8">
        <v>152885</v>
      </c>
      <c r="O65" s="8">
        <v>168175</v>
      </c>
      <c r="P65" s="8">
        <f>100*O65/H65</f>
        <v>362.29776600099098</v>
      </c>
      <c r="Q65" s="8">
        <v>185000</v>
      </c>
      <c r="R65" s="8">
        <v>203500</v>
      </c>
      <c r="S65" s="8">
        <v>223850</v>
      </c>
      <c r="T65" s="8">
        <v>246235</v>
      </c>
      <c r="U65" s="8">
        <v>270860</v>
      </c>
      <c r="V65" s="8">
        <f>100*U65/H65</f>
        <v>583.51106228053163</v>
      </c>
    </row>
    <row r="66" spans="1:22" ht="45" x14ac:dyDescent="0.25">
      <c r="A66" s="1" t="s">
        <v>24</v>
      </c>
      <c r="B66" s="1" t="s">
        <v>3</v>
      </c>
      <c r="C66" s="2" t="s">
        <v>107</v>
      </c>
      <c r="D66" s="3" t="s">
        <v>61</v>
      </c>
      <c r="E66" s="1" t="s">
        <v>33</v>
      </c>
      <c r="F66" s="8">
        <v>137</v>
      </c>
      <c r="G66" s="8">
        <v>46.94</v>
      </c>
      <c r="H66" s="8">
        <v>38.380000000000003</v>
      </c>
      <c r="I66" s="8">
        <v>33.07</v>
      </c>
      <c r="J66" s="8">
        <v>130.30000000000001</v>
      </c>
      <c r="K66" s="8">
        <v>317.69</v>
      </c>
      <c r="L66" s="8">
        <v>250.01</v>
      </c>
      <c r="M66" s="8">
        <v>114</v>
      </c>
      <c r="N66" s="8">
        <v>110</v>
      </c>
      <c r="O66" s="8">
        <v>110</v>
      </c>
      <c r="P66" s="8">
        <f>O66*N66*M66*L66*K66*I66/10000000000</f>
        <v>362.31418821334904</v>
      </c>
      <c r="Q66" s="8">
        <v>110</v>
      </c>
      <c r="R66" s="8">
        <v>110</v>
      </c>
      <c r="S66" s="8">
        <v>110</v>
      </c>
      <c r="T66" s="8">
        <v>110</v>
      </c>
      <c r="U66" s="8">
        <v>110</v>
      </c>
      <c r="V66" s="8">
        <f>100*U65/H65</f>
        <v>583.51106228053163</v>
      </c>
    </row>
    <row r="67" spans="1:22" x14ac:dyDescent="0.25">
      <c r="A67" s="1" t="s">
        <v>24</v>
      </c>
      <c r="B67" s="1" t="s">
        <v>3</v>
      </c>
      <c r="C67" s="2" t="s">
        <v>108</v>
      </c>
      <c r="D67" s="3" t="s">
        <v>48</v>
      </c>
      <c r="E67" s="1" t="s">
        <v>33</v>
      </c>
      <c r="F67" s="8">
        <v>130</v>
      </c>
      <c r="G67" s="8">
        <v>33.4</v>
      </c>
      <c r="H67" s="8">
        <v>16.2</v>
      </c>
      <c r="I67" s="8">
        <v>33.130000000000003</v>
      </c>
      <c r="J67" s="8">
        <v>129.6</v>
      </c>
      <c r="K67" s="8">
        <v>170.4</v>
      </c>
      <c r="L67" s="8">
        <v>132.30000000000001</v>
      </c>
      <c r="M67" s="8">
        <v>100</v>
      </c>
      <c r="N67" s="8">
        <v>100</v>
      </c>
      <c r="O67" s="8">
        <v>100</v>
      </c>
      <c r="P67" s="8">
        <f>O67*N67*M67*L67*K67*I67/10000000000</f>
        <v>74.688006960000024</v>
      </c>
      <c r="Q67" s="8">
        <v>100</v>
      </c>
      <c r="R67" s="8">
        <v>100</v>
      </c>
      <c r="S67" s="8">
        <v>100</v>
      </c>
      <c r="T67" s="8">
        <v>100</v>
      </c>
      <c r="U67" s="8">
        <v>100</v>
      </c>
      <c r="V67" s="8">
        <f>U67*T67*S67*R67*Q67*P67/10000000000</f>
        <v>74.688006960000024</v>
      </c>
    </row>
    <row r="68" spans="1:22" ht="0.75" customHeight="1" x14ac:dyDescent="0.25">
      <c r="A68" s="1"/>
      <c r="B68" s="1"/>
      <c r="C68" s="2"/>
      <c r="D68" s="3" t="s">
        <v>109</v>
      </c>
      <c r="E68" s="1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</row>
    <row r="69" spans="1:22" ht="45" hidden="1" x14ac:dyDescent="0.25">
      <c r="A69" s="1" t="s">
        <v>24</v>
      </c>
      <c r="B69" s="1" t="s">
        <v>3</v>
      </c>
      <c r="C69" s="2" t="s">
        <v>110</v>
      </c>
      <c r="D69" s="3" t="s">
        <v>59</v>
      </c>
      <c r="E69" s="1" t="s">
        <v>46</v>
      </c>
      <c r="F69" s="8"/>
      <c r="G69" s="8"/>
      <c r="H69" s="8"/>
      <c r="I69" s="8"/>
      <c r="J69" s="8"/>
      <c r="K69" s="8"/>
      <c r="L69" s="8"/>
      <c r="M69" s="8"/>
      <c r="N69" s="8"/>
      <c r="O69" s="8"/>
      <c r="P69" s="8" t="e">
        <f>100*O69/H69</f>
        <v>#DIV/0!</v>
      </c>
      <c r="Q69" s="8"/>
      <c r="R69" s="8"/>
      <c r="S69" s="8"/>
      <c r="T69" s="8"/>
      <c r="U69" s="8"/>
      <c r="V69" s="8" t="e">
        <f>100*U69/H69</f>
        <v>#DIV/0!</v>
      </c>
    </row>
    <row r="70" spans="1:22" ht="45" hidden="1" x14ac:dyDescent="0.25">
      <c r="A70" s="1" t="s">
        <v>24</v>
      </c>
      <c r="B70" s="1" t="s">
        <v>3</v>
      </c>
      <c r="C70" s="2" t="s">
        <v>111</v>
      </c>
      <c r="D70" s="3" t="s">
        <v>61</v>
      </c>
      <c r="E70" s="1" t="s">
        <v>33</v>
      </c>
      <c r="F70" s="8"/>
      <c r="G70" s="8"/>
      <c r="H70" s="8"/>
      <c r="I70" s="8"/>
      <c r="J70" s="8"/>
      <c r="K70" s="8"/>
      <c r="L70" s="8"/>
      <c r="M70" s="8"/>
      <c r="N70" s="8"/>
      <c r="O70" s="8"/>
      <c r="P70" s="8">
        <f>O70*N70*M70*L70*K70*I70/10000000000</f>
        <v>0</v>
      </c>
      <c r="Q70" s="8"/>
      <c r="R70" s="8"/>
      <c r="S70" s="8"/>
      <c r="T70" s="8"/>
      <c r="U70" s="8"/>
      <c r="V70" s="8" t="e">
        <f>100*U69/H69</f>
        <v>#DIV/0!</v>
      </c>
    </row>
    <row r="71" spans="1:22" hidden="1" x14ac:dyDescent="0.25">
      <c r="A71" s="1" t="s">
        <v>24</v>
      </c>
      <c r="B71" s="1" t="s">
        <v>3</v>
      </c>
      <c r="C71" s="2" t="s">
        <v>112</v>
      </c>
      <c r="D71" s="3" t="s">
        <v>48</v>
      </c>
      <c r="E71" s="1" t="s">
        <v>33</v>
      </c>
      <c r="F71" s="8"/>
      <c r="G71" s="8"/>
      <c r="H71" s="8"/>
      <c r="I71" s="8"/>
      <c r="J71" s="8"/>
      <c r="K71" s="8"/>
      <c r="L71" s="8"/>
      <c r="M71" s="8"/>
      <c r="N71" s="8"/>
      <c r="O71" s="8"/>
      <c r="P71" s="8">
        <f>O71*N71*M71*L71*K71*I71/10000000000</f>
        <v>0</v>
      </c>
      <c r="Q71" s="8"/>
      <c r="R71" s="8"/>
      <c r="S71" s="8"/>
      <c r="T71" s="8"/>
      <c r="U71" s="8"/>
      <c r="V71" s="8">
        <f>U71*T71*S71*R71*Q71*P71/10000000000</f>
        <v>0</v>
      </c>
    </row>
    <row r="72" spans="1:22" ht="22.5" hidden="1" x14ac:dyDescent="0.25">
      <c r="A72" s="1"/>
      <c r="B72" s="1"/>
      <c r="C72" s="2"/>
      <c r="D72" s="3" t="s">
        <v>113</v>
      </c>
      <c r="E72" s="1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</row>
    <row r="73" spans="1:22" ht="45" hidden="1" x14ac:dyDescent="0.25">
      <c r="A73" s="1" t="s">
        <v>24</v>
      </c>
      <c r="B73" s="1" t="s">
        <v>3</v>
      </c>
      <c r="C73" s="2" t="s">
        <v>114</v>
      </c>
      <c r="D73" s="3" t="s">
        <v>59</v>
      </c>
      <c r="E73" s="1" t="s">
        <v>46</v>
      </c>
      <c r="F73" s="8"/>
      <c r="G73" s="8"/>
      <c r="H73" s="8"/>
      <c r="I73" s="8"/>
      <c r="J73" s="8"/>
      <c r="K73" s="8"/>
      <c r="L73" s="8"/>
      <c r="M73" s="8"/>
      <c r="N73" s="8"/>
      <c r="O73" s="8"/>
      <c r="P73" s="8" t="e">
        <f>100*O73/H73</f>
        <v>#DIV/0!</v>
      </c>
      <c r="Q73" s="8"/>
      <c r="R73" s="8"/>
      <c r="S73" s="8"/>
      <c r="T73" s="8"/>
      <c r="U73" s="8"/>
      <c r="V73" s="8" t="e">
        <f>100*U73/H73</f>
        <v>#DIV/0!</v>
      </c>
    </row>
    <row r="74" spans="1:22" ht="44.25" hidden="1" customHeight="1" x14ac:dyDescent="0.25">
      <c r="A74" s="1" t="s">
        <v>24</v>
      </c>
      <c r="B74" s="1" t="s">
        <v>3</v>
      </c>
      <c r="C74" s="2" t="s">
        <v>115</v>
      </c>
      <c r="D74" s="3" t="s">
        <v>61</v>
      </c>
      <c r="E74" s="1" t="s">
        <v>33</v>
      </c>
      <c r="F74" s="8"/>
      <c r="G74" s="8"/>
      <c r="H74" s="8"/>
      <c r="I74" s="8"/>
      <c r="J74" s="8"/>
      <c r="K74" s="8"/>
      <c r="L74" s="8"/>
      <c r="M74" s="8"/>
      <c r="N74" s="8"/>
      <c r="O74" s="8"/>
      <c r="P74" s="8">
        <f>O74*N74*M74*L74*K74*I74/10000000000</f>
        <v>0</v>
      </c>
      <c r="Q74" s="8"/>
      <c r="R74" s="8"/>
      <c r="S74" s="8"/>
      <c r="T74" s="8"/>
      <c r="U74" s="8"/>
      <c r="V74" s="8" t="e">
        <f>100*U73/H73</f>
        <v>#DIV/0!</v>
      </c>
    </row>
    <row r="75" spans="1:22" hidden="1" x14ac:dyDescent="0.25">
      <c r="A75" s="1" t="s">
        <v>24</v>
      </c>
      <c r="B75" s="1" t="s">
        <v>3</v>
      </c>
      <c r="C75" s="2" t="s">
        <v>116</v>
      </c>
      <c r="D75" s="3" t="s">
        <v>48</v>
      </c>
      <c r="E75" s="1" t="s">
        <v>33</v>
      </c>
      <c r="F75" s="8"/>
      <c r="G75" s="8"/>
      <c r="H75" s="8"/>
      <c r="I75" s="8"/>
      <c r="J75" s="8"/>
      <c r="K75" s="8"/>
      <c r="L75" s="8"/>
      <c r="M75" s="8"/>
      <c r="N75" s="8"/>
      <c r="O75" s="8"/>
      <c r="P75" s="8">
        <f>O75*N75*M75*L75*K75*I75/10000000000</f>
        <v>0</v>
      </c>
      <c r="Q75" s="8"/>
      <c r="R75" s="8"/>
      <c r="S75" s="8"/>
      <c r="T75" s="8"/>
      <c r="U75" s="8"/>
      <c r="V75" s="8">
        <f>U75*T75*S75*R75*Q75*P75/10000000000</f>
        <v>0</v>
      </c>
    </row>
    <row r="76" spans="1:22" hidden="1" x14ac:dyDescent="0.25">
      <c r="A76" s="1"/>
      <c r="B76" s="1"/>
      <c r="C76" s="2"/>
      <c r="D76" s="3" t="s">
        <v>117</v>
      </c>
      <c r="E76" s="1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</row>
    <row r="77" spans="1:22" ht="45" hidden="1" x14ac:dyDescent="0.25">
      <c r="A77" s="1" t="s">
        <v>24</v>
      </c>
      <c r="B77" s="1" t="s">
        <v>3</v>
      </c>
      <c r="C77" s="2" t="s">
        <v>118</v>
      </c>
      <c r="D77" s="3" t="s">
        <v>59</v>
      </c>
      <c r="E77" s="1" t="s">
        <v>46</v>
      </c>
      <c r="F77" s="8"/>
      <c r="G77" s="8"/>
      <c r="H77" s="8"/>
      <c r="I77" s="8"/>
      <c r="J77" s="8"/>
      <c r="K77" s="8"/>
      <c r="L77" s="8"/>
      <c r="M77" s="8"/>
      <c r="N77" s="8"/>
      <c r="O77" s="8"/>
      <c r="P77" s="8" t="e">
        <f>100*O77/H77</f>
        <v>#DIV/0!</v>
      </c>
      <c r="Q77" s="8"/>
      <c r="R77" s="8"/>
      <c r="S77" s="8"/>
      <c r="T77" s="8"/>
      <c r="U77" s="8"/>
      <c r="V77" s="8" t="e">
        <f>100*U77/H77</f>
        <v>#DIV/0!</v>
      </c>
    </row>
    <row r="78" spans="1:22" ht="45" hidden="1" x14ac:dyDescent="0.25">
      <c r="A78" s="1" t="s">
        <v>24</v>
      </c>
      <c r="B78" s="1" t="s">
        <v>3</v>
      </c>
      <c r="C78" s="2" t="s">
        <v>119</v>
      </c>
      <c r="D78" s="3" t="s">
        <v>120</v>
      </c>
      <c r="E78" s="1" t="s">
        <v>33</v>
      </c>
      <c r="F78" s="8"/>
      <c r="G78" s="8"/>
      <c r="H78" s="8"/>
      <c r="I78" s="8"/>
      <c r="J78" s="8"/>
      <c r="K78" s="8"/>
      <c r="L78" s="8"/>
      <c r="M78" s="8"/>
      <c r="N78" s="8"/>
      <c r="O78" s="8"/>
      <c r="P78" s="8">
        <f>O78*N78*M78*L78*K78*I78/10000000000</f>
        <v>0</v>
      </c>
      <c r="Q78" s="8"/>
      <c r="R78" s="8"/>
      <c r="S78" s="8"/>
      <c r="T78" s="8"/>
      <c r="U78" s="8"/>
      <c r="V78" s="8" t="e">
        <f>100*U77/H77</f>
        <v>#DIV/0!</v>
      </c>
    </row>
    <row r="79" spans="1:22" hidden="1" x14ac:dyDescent="0.25">
      <c r="A79" s="1" t="s">
        <v>24</v>
      </c>
      <c r="B79" s="1" t="s">
        <v>3</v>
      </c>
      <c r="C79" s="2" t="s">
        <v>121</v>
      </c>
      <c r="D79" s="3" t="s">
        <v>67</v>
      </c>
      <c r="E79" s="1" t="s">
        <v>33</v>
      </c>
      <c r="F79" s="8"/>
      <c r="G79" s="8"/>
      <c r="H79" s="8"/>
      <c r="I79" s="8"/>
      <c r="J79" s="8"/>
      <c r="K79" s="8"/>
      <c r="L79" s="8"/>
      <c r="M79" s="8"/>
      <c r="N79" s="8"/>
      <c r="O79" s="8"/>
      <c r="P79" s="8">
        <f>O79*N79*M79*L79*K79*I79/10000000000</f>
        <v>0</v>
      </c>
      <c r="Q79" s="8"/>
      <c r="R79" s="8"/>
      <c r="S79" s="8"/>
      <c r="T79" s="8"/>
      <c r="U79" s="8"/>
      <c r="V79" s="8">
        <f>U79*T79*S79*R79*Q79*P79/10000000000</f>
        <v>0</v>
      </c>
    </row>
    <row r="80" spans="1:22" ht="22.5" hidden="1" x14ac:dyDescent="0.25">
      <c r="A80" s="1"/>
      <c r="B80" s="1"/>
      <c r="C80" s="2"/>
      <c r="D80" s="3" t="s">
        <v>122</v>
      </c>
      <c r="E80" s="1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</row>
    <row r="81" spans="1:22" ht="45" hidden="1" x14ac:dyDescent="0.25">
      <c r="A81" s="1" t="s">
        <v>24</v>
      </c>
      <c r="B81" s="1" t="s">
        <v>3</v>
      </c>
      <c r="C81" s="2" t="s">
        <v>123</v>
      </c>
      <c r="D81" s="3" t="s">
        <v>59</v>
      </c>
      <c r="E81" s="1" t="s">
        <v>46</v>
      </c>
      <c r="F81" s="8"/>
      <c r="G81" s="8"/>
      <c r="H81" s="8"/>
      <c r="I81" s="8"/>
      <c r="J81" s="8"/>
      <c r="K81" s="8"/>
      <c r="L81" s="8"/>
      <c r="M81" s="8"/>
      <c r="N81" s="8"/>
      <c r="O81" s="8"/>
      <c r="P81" s="8" t="e">
        <f>100*O81/H81</f>
        <v>#DIV/0!</v>
      </c>
      <c r="Q81" s="8"/>
      <c r="R81" s="8"/>
      <c r="S81" s="8"/>
      <c r="T81" s="8"/>
      <c r="U81" s="8"/>
      <c r="V81" s="8" t="e">
        <f>100*U81/H81</f>
        <v>#DIV/0!</v>
      </c>
    </row>
    <row r="82" spans="1:22" ht="45" hidden="1" x14ac:dyDescent="0.25">
      <c r="A82" s="1" t="s">
        <v>24</v>
      </c>
      <c r="B82" s="1" t="s">
        <v>3</v>
      </c>
      <c r="C82" s="2" t="s">
        <v>124</v>
      </c>
      <c r="D82" s="3" t="s">
        <v>61</v>
      </c>
      <c r="E82" s="1" t="s">
        <v>33</v>
      </c>
      <c r="F82" s="8"/>
      <c r="G82" s="8"/>
      <c r="H82" s="8"/>
      <c r="I82" s="8"/>
      <c r="J82" s="8"/>
      <c r="K82" s="8"/>
      <c r="L82" s="8"/>
      <c r="M82" s="8"/>
      <c r="N82" s="8"/>
      <c r="O82" s="8"/>
      <c r="P82" s="8">
        <f>O82*N82*M82*L82*K82*I82/10000000000</f>
        <v>0</v>
      </c>
      <c r="Q82" s="8"/>
      <c r="R82" s="8"/>
      <c r="S82" s="8"/>
      <c r="T82" s="8"/>
      <c r="U82" s="8"/>
      <c r="V82" s="8" t="e">
        <f>100*U81/H81</f>
        <v>#DIV/0!</v>
      </c>
    </row>
    <row r="83" spans="1:22" hidden="1" x14ac:dyDescent="0.25">
      <c r="A83" s="1" t="s">
        <v>24</v>
      </c>
      <c r="B83" s="1" t="s">
        <v>3</v>
      </c>
      <c r="C83" s="2" t="s">
        <v>125</v>
      </c>
      <c r="D83" s="3" t="s">
        <v>48</v>
      </c>
      <c r="E83" s="1" t="s">
        <v>33</v>
      </c>
      <c r="F83" s="8"/>
      <c r="G83" s="8"/>
      <c r="H83" s="8"/>
      <c r="I83" s="8"/>
      <c r="J83" s="8"/>
      <c r="K83" s="8"/>
      <c r="L83" s="8"/>
      <c r="M83" s="8"/>
      <c r="N83" s="8"/>
      <c r="O83" s="8"/>
      <c r="P83" s="8">
        <f>O83*N83*M83*L83*K83*I83/10000000000</f>
        <v>0</v>
      </c>
      <c r="Q83" s="8"/>
      <c r="R83" s="8"/>
      <c r="S83" s="8"/>
      <c r="T83" s="8"/>
      <c r="U83" s="8"/>
      <c r="V83" s="8">
        <f>U83*T83*S83*R83*Q83*P83/10000000000</f>
        <v>0</v>
      </c>
    </row>
    <row r="84" spans="1:22" ht="22.5" hidden="1" x14ac:dyDescent="0.25">
      <c r="A84" s="1"/>
      <c r="B84" s="1"/>
      <c r="C84" s="2"/>
      <c r="D84" s="3" t="s">
        <v>126</v>
      </c>
      <c r="E84" s="1"/>
      <c r="F84" s="8"/>
      <c r="G84" s="8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</row>
    <row r="85" spans="1:22" ht="45" hidden="1" x14ac:dyDescent="0.25">
      <c r="A85" s="1" t="s">
        <v>24</v>
      </c>
      <c r="B85" s="1" t="s">
        <v>3</v>
      </c>
      <c r="C85" s="2" t="s">
        <v>127</v>
      </c>
      <c r="D85" s="3" t="s">
        <v>59</v>
      </c>
      <c r="E85" s="1" t="s">
        <v>46</v>
      </c>
      <c r="F85" s="8"/>
      <c r="G85" s="8"/>
      <c r="H85" s="8"/>
      <c r="I85" s="8"/>
      <c r="J85" s="8"/>
      <c r="K85" s="8"/>
      <c r="L85" s="8"/>
      <c r="M85" s="8"/>
      <c r="N85" s="8"/>
      <c r="O85" s="8"/>
      <c r="P85" s="8" t="e">
        <f>100*O85/H85</f>
        <v>#DIV/0!</v>
      </c>
      <c r="Q85" s="8"/>
      <c r="R85" s="8"/>
      <c r="S85" s="8"/>
      <c r="T85" s="8"/>
      <c r="U85" s="8"/>
      <c r="V85" s="8" t="e">
        <f>100*U85/H85</f>
        <v>#DIV/0!</v>
      </c>
    </row>
    <row r="86" spans="1:22" ht="45" hidden="1" x14ac:dyDescent="0.25">
      <c r="A86" s="1" t="s">
        <v>24</v>
      </c>
      <c r="B86" s="1" t="s">
        <v>3</v>
      </c>
      <c r="C86" s="2" t="s">
        <v>128</v>
      </c>
      <c r="D86" s="3" t="s">
        <v>61</v>
      </c>
      <c r="E86" s="1" t="s">
        <v>33</v>
      </c>
      <c r="F86" s="8"/>
      <c r="G86" s="8"/>
      <c r="H86" s="8"/>
      <c r="I86" s="8"/>
      <c r="J86" s="8"/>
      <c r="K86" s="8"/>
      <c r="L86" s="8"/>
      <c r="M86" s="8"/>
      <c r="N86" s="8"/>
      <c r="O86" s="8"/>
      <c r="P86" s="8">
        <f>O86*N86*M86*L86*K86*I86/10000000000</f>
        <v>0</v>
      </c>
      <c r="Q86" s="8"/>
      <c r="R86" s="8"/>
      <c r="S86" s="8"/>
      <c r="T86" s="8"/>
      <c r="U86" s="8"/>
      <c r="V86" s="8" t="e">
        <f>100*U85/H85</f>
        <v>#DIV/0!</v>
      </c>
    </row>
    <row r="87" spans="1:22" hidden="1" x14ac:dyDescent="0.25">
      <c r="A87" s="1" t="s">
        <v>24</v>
      </c>
      <c r="B87" s="1" t="s">
        <v>3</v>
      </c>
      <c r="C87" s="2" t="s">
        <v>129</v>
      </c>
      <c r="D87" s="3" t="s">
        <v>48</v>
      </c>
      <c r="E87" s="1" t="s">
        <v>33</v>
      </c>
      <c r="F87" s="8"/>
      <c r="G87" s="8"/>
      <c r="H87" s="8"/>
      <c r="I87" s="8"/>
      <c r="J87" s="8"/>
      <c r="K87" s="8"/>
      <c r="L87" s="8"/>
      <c r="M87" s="8"/>
      <c r="N87" s="8"/>
      <c r="O87" s="8"/>
      <c r="P87" s="8">
        <f>O87*N87*M87*L87*K87*I87/10000000000</f>
        <v>0</v>
      </c>
      <c r="Q87" s="8"/>
      <c r="R87" s="8"/>
      <c r="S87" s="8"/>
      <c r="T87" s="8"/>
      <c r="U87" s="8"/>
      <c r="V87" s="8">
        <f>U87*T87*S87*R87*Q87*P87/10000000000</f>
        <v>0</v>
      </c>
    </row>
    <row r="88" spans="1:22" ht="22.5" hidden="1" x14ac:dyDescent="0.25">
      <c r="A88" s="1"/>
      <c r="B88" s="1"/>
      <c r="C88" s="2"/>
      <c r="D88" s="3" t="s">
        <v>130</v>
      </c>
      <c r="E88" s="1"/>
      <c r="F88" s="8"/>
      <c r="G88" s="8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</row>
    <row r="89" spans="1:22" ht="45" hidden="1" x14ac:dyDescent="0.25">
      <c r="A89" s="1" t="s">
        <v>24</v>
      </c>
      <c r="B89" s="1" t="s">
        <v>3</v>
      </c>
      <c r="C89" s="2" t="s">
        <v>131</v>
      </c>
      <c r="D89" s="3" t="s">
        <v>59</v>
      </c>
      <c r="E89" s="1" t="s">
        <v>46</v>
      </c>
      <c r="F89" s="8"/>
      <c r="G89" s="8"/>
      <c r="H89" s="8"/>
      <c r="I89" s="8"/>
      <c r="J89" s="8"/>
      <c r="K89" s="8"/>
      <c r="L89" s="8"/>
      <c r="M89" s="8"/>
      <c r="N89" s="8"/>
      <c r="O89" s="8"/>
      <c r="P89" s="8" t="e">
        <f>100*O89/H89</f>
        <v>#DIV/0!</v>
      </c>
      <c r="Q89" s="8"/>
      <c r="R89" s="8"/>
      <c r="S89" s="8"/>
      <c r="T89" s="8"/>
      <c r="U89" s="8"/>
      <c r="V89" s="8" t="e">
        <f>100*U89/H89</f>
        <v>#DIV/0!</v>
      </c>
    </row>
    <row r="90" spans="1:22" ht="45" hidden="1" x14ac:dyDescent="0.25">
      <c r="A90" s="1" t="s">
        <v>24</v>
      </c>
      <c r="B90" s="1" t="s">
        <v>3</v>
      </c>
      <c r="C90" s="2" t="s">
        <v>132</v>
      </c>
      <c r="D90" s="3" t="s">
        <v>61</v>
      </c>
      <c r="E90" s="1" t="s">
        <v>33</v>
      </c>
      <c r="F90" s="8"/>
      <c r="G90" s="8"/>
      <c r="H90" s="8"/>
      <c r="I90" s="8"/>
      <c r="J90" s="8"/>
      <c r="K90" s="8"/>
      <c r="L90" s="8"/>
      <c r="M90" s="8"/>
      <c r="N90" s="8"/>
      <c r="O90" s="8"/>
      <c r="P90" s="8">
        <f>O90*N90*M90*L90*K90*I90/10000000000</f>
        <v>0</v>
      </c>
      <c r="Q90" s="8"/>
      <c r="R90" s="8"/>
      <c r="S90" s="8"/>
      <c r="T90" s="8"/>
      <c r="U90" s="8"/>
      <c r="V90" s="8" t="e">
        <f>100*U89/H89</f>
        <v>#DIV/0!</v>
      </c>
    </row>
    <row r="91" spans="1:22" hidden="1" x14ac:dyDescent="0.25">
      <c r="A91" s="1" t="s">
        <v>24</v>
      </c>
      <c r="B91" s="1" t="s">
        <v>3</v>
      </c>
      <c r="C91" s="2" t="s">
        <v>133</v>
      </c>
      <c r="D91" s="3" t="s">
        <v>67</v>
      </c>
      <c r="E91" s="1" t="s">
        <v>33</v>
      </c>
      <c r="F91" s="8"/>
      <c r="G91" s="8"/>
      <c r="H91" s="8"/>
      <c r="I91" s="8"/>
      <c r="J91" s="8"/>
      <c r="K91" s="8"/>
      <c r="L91" s="8"/>
      <c r="M91" s="8"/>
      <c r="N91" s="8"/>
      <c r="O91" s="8"/>
      <c r="P91" s="8">
        <f>O91*N91*M91*L91*K91*I91/10000000000</f>
        <v>0</v>
      </c>
      <c r="Q91" s="8"/>
      <c r="R91" s="8"/>
      <c r="S91" s="8"/>
      <c r="T91" s="8"/>
      <c r="U91" s="8"/>
      <c r="V91" s="8">
        <f>U91*T91*S91*R91*Q91*P91/10000000000</f>
        <v>0</v>
      </c>
    </row>
    <row r="92" spans="1:22" ht="22.5" hidden="1" x14ac:dyDescent="0.25">
      <c r="A92" s="1"/>
      <c r="B92" s="1"/>
      <c r="C92" s="2"/>
      <c r="D92" s="3" t="s">
        <v>134</v>
      </c>
      <c r="E92" s="1"/>
      <c r="F92" s="8"/>
      <c r="G92" s="8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</row>
    <row r="93" spans="1:22" ht="45" hidden="1" x14ac:dyDescent="0.25">
      <c r="A93" s="1" t="s">
        <v>24</v>
      </c>
      <c r="B93" s="1" t="s">
        <v>3</v>
      </c>
      <c r="C93" s="2" t="s">
        <v>135</v>
      </c>
      <c r="D93" s="3" t="s">
        <v>59</v>
      </c>
      <c r="E93" s="1" t="s">
        <v>46</v>
      </c>
      <c r="F93" s="8"/>
      <c r="G93" s="8"/>
      <c r="H93" s="8"/>
      <c r="I93" s="8"/>
      <c r="J93" s="8"/>
      <c r="K93" s="8"/>
      <c r="L93" s="8"/>
      <c r="M93" s="8"/>
      <c r="N93" s="8"/>
      <c r="O93" s="8"/>
      <c r="P93" s="8" t="e">
        <f>100*O93/H93</f>
        <v>#DIV/0!</v>
      </c>
      <c r="Q93" s="8"/>
      <c r="R93" s="8"/>
      <c r="S93" s="8"/>
      <c r="T93" s="8"/>
      <c r="U93" s="8"/>
      <c r="V93" s="8" t="e">
        <f>100*U93/H93</f>
        <v>#DIV/0!</v>
      </c>
    </row>
    <row r="94" spans="1:22" ht="45" hidden="1" x14ac:dyDescent="0.25">
      <c r="A94" s="1" t="s">
        <v>24</v>
      </c>
      <c r="B94" s="1" t="s">
        <v>3</v>
      </c>
      <c r="C94" s="2" t="s">
        <v>136</v>
      </c>
      <c r="D94" s="3" t="s">
        <v>61</v>
      </c>
      <c r="E94" s="1" t="s">
        <v>33</v>
      </c>
      <c r="F94" s="8"/>
      <c r="G94" s="8"/>
      <c r="H94" s="8"/>
      <c r="I94" s="8"/>
      <c r="J94" s="8"/>
      <c r="K94" s="8"/>
      <c r="L94" s="8"/>
      <c r="M94" s="8"/>
      <c r="N94" s="8"/>
      <c r="O94" s="8"/>
      <c r="P94" s="8">
        <f>O94*N94*M94*L94*K94*I94/10000000000</f>
        <v>0</v>
      </c>
      <c r="Q94" s="8"/>
      <c r="R94" s="8"/>
      <c r="S94" s="8"/>
      <c r="T94" s="8"/>
      <c r="U94" s="8"/>
      <c r="V94" s="8" t="e">
        <f>100*U93/H93</f>
        <v>#DIV/0!</v>
      </c>
    </row>
    <row r="95" spans="1:22" hidden="1" x14ac:dyDescent="0.25">
      <c r="A95" s="1" t="s">
        <v>24</v>
      </c>
      <c r="B95" s="1" t="s">
        <v>3</v>
      </c>
      <c r="C95" s="2" t="s">
        <v>137</v>
      </c>
      <c r="D95" s="3" t="s">
        <v>48</v>
      </c>
      <c r="E95" s="1" t="s">
        <v>33</v>
      </c>
      <c r="F95" s="8"/>
      <c r="G95" s="8"/>
      <c r="H95" s="8"/>
      <c r="I95" s="8"/>
      <c r="J95" s="8"/>
      <c r="K95" s="8"/>
      <c r="L95" s="8"/>
      <c r="M95" s="8"/>
      <c r="N95" s="8"/>
      <c r="O95" s="8"/>
      <c r="P95" s="8">
        <f>O95*N95*M95*L95*K95*I95/10000000000</f>
        <v>0</v>
      </c>
      <c r="Q95" s="8"/>
      <c r="R95" s="8"/>
      <c r="S95" s="8"/>
      <c r="T95" s="8"/>
      <c r="U95" s="8"/>
      <c r="V95" s="8">
        <f>U95*T95*S95*R95*Q95*P95/10000000000</f>
        <v>0</v>
      </c>
    </row>
    <row r="96" spans="1:22" ht="22.5" hidden="1" x14ac:dyDescent="0.25">
      <c r="A96" s="1"/>
      <c r="B96" s="1"/>
      <c r="C96" s="2"/>
      <c r="D96" s="3" t="s">
        <v>138</v>
      </c>
      <c r="E96" s="1"/>
      <c r="F96" s="8"/>
      <c r="G96" s="8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</row>
    <row r="97" spans="1:22" ht="45" hidden="1" x14ac:dyDescent="0.25">
      <c r="A97" s="1" t="s">
        <v>24</v>
      </c>
      <c r="B97" s="1" t="s">
        <v>3</v>
      </c>
      <c r="C97" s="2" t="s">
        <v>139</v>
      </c>
      <c r="D97" s="3" t="s">
        <v>59</v>
      </c>
      <c r="E97" s="1" t="s">
        <v>46</v>
      </c>
      <c r="F97" s="8"/>
      <c r="G97" s="8"/>
      <c r="H97" s="8"/>
      <c r="I97" s="8"/>
      <c r="J97" s="8"/>
      <c r="K97" s="8"/>
      <c r="L97" s="8"/>
      <c r="M97" s="8"/>
      <c r="N97" s="8"/>
      <c r="O97" s="8"/>
      <c r="P97" s="8" t="e">
        <f>100*O97/H97</f>
        <v>#DIV/0!</v>
      </c>
      <c r="Q97" s="8"/>
      <c r="R97" s="8"/>
      <c r="S97" s="8"/>
      <c r="T97" s="8"/>
      <c r="U97" s="8"/>
      <c r="V97" s="8" t="e">
        <f>100*U97/H97</f>
        <v>#DIV/0!</v>
      </c>
    </row>
    <row r="98" spans="1:22" ht="45" hidden="1" x14ac:dyDescent="0.25">
      <c r="A98" s="1" t="s">
        <v>24</v>
      </c>
      <c r="B98" s="1" t="s">
        <v>3</v>
      </c>
      <c r="C98" s="2" t="s">
        <v>140</v>
      </c>
      <c r="D98" s="3" t="s">
        <v>61</v>
      </c>
      <c r="E98" s="1" t="s">
        <v>33</v>
      </c>
      <c r="F98" s="8"/>
      <c r="G98" s="8"/>
      <c r="H98" s="8"/>
      <c r="I98" s="8"/>
      <c r="J98" s="8"/>
      <c r="K98" s="8"/>
      <c r="L98" s="8"/>
      <c r="M98" s="8"/>
      <c r="N98" s="8"/>
      <c r="O98" s="8"/>
      <c r="P98" s="8">
        <f>O98*N98*M98*L98*K98*I98/10000000000</f>
        <v>0</v>
      </c>
      <c r="Q98" s="8"/>
      <c r="R98" s="8"/>
      <c r="S98" s="8"/>
      <c r="T98" s="8"/>
      <c r="U98" s="8"/>
      <c r="V98" s="8" t="e">
        <f>100*U97/H97</f>
        <v>#DIV/0!</v>
      </c>
    </row>
    <row r="99" spans="1:22" hidden="1" x14ac:dyDescent="0.25">
      <c r="A99" s="1" t="s">
        <v>24</v>
      </c>
      <c r="B99" s="1" t="s">
        <v>3</v>
      </c>
      <c r="C99" s="2" t="s">
        <v>141</v>
      </c>
      <c r="D99" s="3" t="s">
        <v>48</v>
      </c>
      <c r="E99" s="1" t="s">
        <v>33</v>
      </c>
      <c r="F99" s="8"/>
      <c r="G99" s="8"/>
      <c r="H99" s="8"/>
      <c r="I99" s="8"/>
      <c r="J99" s="8"/>
      <c r="K99" s="8"/>
      <c r="L99" s="8"/>
      <c r="M99" s="8"/>
      <c r="N99" s="8"/>
      <c r="O99" s="8"/>
      <c r="P99" s="8">
        <f>O99*N99*M99*L99*K99*I99/10000000000</f>
        <v>0</v>
      </c>
      <c r="Q99" s="8"/>
      <c r="R99" s="8"/>
      <c r="S99" s="8"/>
      <c r="T99" s="8"/>
      <c r="U99" s="8"/>
      <c r="V99" s="8">
        <f>U99*T99*S99*R99*Q99*P99/10000000000</f>
        <v>0</v>
      </c>
    </row>
    <row r="100" spans="1:22" ht="22.5" hidden="1" x14ac:dyDescent="0.25">
      <c r="A100" s="1"/>
      <c r="B100" s="1"/>
      <c r="C100" s="2"/>
      <c r="D100" s="3" t="s">
        <v>142</v>
      </c>
      <c r="E100" s="1"/>
      <c r="F100" s="8"/>
      <c r="G100" s="8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</row>
    <row r="101" spans="1:22" ht="45" hidden="1" x14ac:dyDescent="0.25">
      <c r="A101" s="1" t="s">
        <v>24</v>
      </c>
      <c r="B101" s="1" t="s">
        <v>3</v>
      </c>
      <c r="C101" s="2" t="s">
        <v>143</v>
      </c>
      <c r="D101" s="3" t="s">
        <v>59</v>
      </c>
      <c r="E101" s="1" t="s">
        <v>46</v>
      </c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 t="e">
        <f>100*O101/H101</f>
        <v>#DIV/0!</v>
      </c>
      <c r="Q101" s="8"/>
      <c r="R101" s="8"/>
      <c r="S101" s="8"/>
      <c r="T101" s="8"/>
      <c r="U101" s="8"/>
      <c r="V101" s="8" t="e">
        <f>100*U101/H101</f>
        <v>#DIV/0!</v>
      </c>
    </row>
    <row r="102" spans="1:22" ht="45" hidden="1" x14ac:dyDescent="0.25">
      <c r="A102" s="1" t="s">
        <v>24</v>
      </c>
      <c r="B102" s="1" t="s">
        <v>3</v>
      </c>
      <c r="C102" s="2" t="s">
        <v>144</v>
      </c>
      <c r="D102" s="3" t="s">
        <v>61</v>
      </c>
      <c r="E102" s="1" t="s">
        <v>33</v>
      </c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>
        <f>O102*N102*M102*L102*K102*I102/10000000000</f>
        <v>0</v>
      </c>
      <c r="Q102" s="8"/>
      <c r="R102" s="8"/>
      <c r="S102" s="8"/>
      <c r="T102" s="8"/>
      <c r="U102" s="8"/>
      <c r="V102" s="8" t="e">
        <f>100*U101/H101</f>
        <v>#DIV/0!</v>
      </c>
    </row>
    <row r="103" spans="1:22" hidden="1" x14ac:dyDescent="0.25">
      <c r="A103" s="1" t="s">
        <v>24</v>
      </c>
      <c r="B103" s="1" t="s">
        <v>3</v>
      </c>
      <c r="C103" s="2" t="s">
        <v>145</v>
      </c>
      <c r="D103" s="3" t="s">
        <v>48</v>
      </c>
      <c r="E103" s="1" t="s">
        <v>33</v>
      </c>
      <c r="F103" s="8"/>
      <c r="G103" s="8"/>
      <c r="H103" s="8"/>
      <c r="I103" s="8"/>
      <c r="J103" s="8"/>
      <c r="K103" s="8"/>
      <c r="L103" s="8"/>
      <c r="M103" s="8"/>
      <c r="N103" s="8"/>
      <c r="O103" s="8"/>
      <c r="P103" s="8">
        <f>O103*N103*M103*L103*K103*I103/10000000000</f>
        <v>0</v>
      </c>
      <c r="Q103" s="8"/>
      <c r="R103" s="8"/>
      <c r="S103" s="8"/>
      <c r="T103" s="8"/>
      <c r="U103" s="8"/>
      <c r="V103" s="8">
        <f>U103*T103*S103*R103*Q103*P103/10000000000</f>
        <v>0</v>
      </c>
    </row>
    <row r="104" spans="1:22" hidden="1" x14ac:dyDescent="0.25">
      <c r="A104" s="1"/>
      <c r="B104" s="1"/>
      <c r="C104" s="2"/>
      <c r="D104" s="3" t="s">
        <v>146</v>
      </c>
      <c r="E104" s="1"/>
      <c r="F104" s="8"/>
      <c r="G104" s="8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</row>
    <row r="105" spans="1:22" ht="45" hidden="1" x14ac:dyDescent="0.25">
      <c r="A105" s="1" t="s">
        <v>24</v>
      </c>
      <c r="B105" s="1" t="s">
        <v>3</v>
      </c>
      <c r="C105" s="2" t="s">
        <v>147</v>
      </c>
      <c r="D105" s="3" t="s">
        <v>59</v>
      </c>
      <c r="E105" s="1" t="s">
        <v>46</v>
      </c>
      <c r="F105" s="8"/>
      <c r="G105" s="8"/>
      <c r="H105" s="8"/>
      <c r="I105" s="8"/>
      <c r="J105" s="8"/>
      <c r="K105" s="8"/>
      <c r="L105" s="8"/>
      <c r="M105" s="8"/>
      <c r="N105" s="8"/>
      <c r="O105" s="8"/>
      <c r="P105" s="8" t="e">
        <f>100*O105/H105</f>
        <v>#DIV/0!</v>
      </c>
      <c r="Q105" s="8"/>
      <c r="R105" s="8"/>
      <c r="S105" s="8"/>
      <c r="T105" s="8"/>
      <c r="U105" s="8"/>
      <c r="V105" s="8" t="e">
        <f>100*U105/H105</f>
        <v>#DIV/0!</v>
      </c>
    </row>
    <row r="106" spans="1:22" ht="45" hidden="1" x14ac:dyDescent="0.25">
      <c r="A106" s="1" t="s">
        <v>24</v>
      </c>
      <c r="B106" s="1" t="s">
        <v>3</v>
      </c>
      <c r="C106" s="2" t="s">
        <v>148</v>
      </c>
      <c r="D106" s="3" t="s">
        <v>61</v>
      </c>
      <c r="E106" s="1" t="s">
        <v>33</v>
      </c>
      <c r="F106" s="8"/>
      <c r="G106" s="8"/>
      <c r="H106" s="8"/>
      <c r="I106" s="8"/>
      <c r="J106" s="8"/>
      <c r="K106" s="8"/>
      <c r="L106" s="8"/>
      <c r="M106" s="8"/>
      <c r="N106" s="8"/>
      <c r="O106" s="8"/>
      <c r="P106" s="8">
        <f>O106*N106*M106*L106*K106*I106/10000000000</f>
        <v>0</v>
      </c>
      <c r="Q106" s="8"/>
      <c r="R106" s="8"/>
      <c r="S106" s="8"/>
      <c r="T106" s="8"/>
      <c r="U106" s="8"/>
      <c r="V106" s="8" t="e">
        <f>100*U105/H105</f>
        <v>#DIV/0!</v>
      </c>
    </row>
    <row r="107" spans="1:22" hidden="1" x14ac:dyDescent="0.25">
      <c r="A107" s="1" t="s">
        <v>24</v>
      </c>
      <c r="B107" s="1" t="s">
        <v>3</v>
      </c>
      <c r="C107" s="2" t="s">
        <v>149</v>
      </c>
      <c r="D107" s="3" t="s">
        <v>48</v>
      </c>
      <c r="E107" s="1" t="s">
        <v>33</v>
      </c>
      <c r="F107" s="8"/>
      <c r="G107" s="8"/>
      <c r="H107" s="8"/>
      <c r="I107" s="8"/>
      <c r="J107" s="8"/>
      <c r="K107" s="8"/>
      <c r="L107" s="8"/>
      <c r="M107" s="8"/>
      <c r="N107" s="8"/>
      <c r="O107" s="8"/>
      <c r="P107" s="8">
        <f>O107*N107*M107*L107*K107*I107/10000000000</f>
        <v>0</v>
      </c>
      <c r="Q107" s="8"/>
      <c r="R107" s="8"/>
      <c r="S107" s="8"/>
      <c r="T107" s="8"/>
      <c r="U107" s="8"/>
      <c r="V107" s="8">
        <f>U107*T107*S107*R107*Q107*P107/10000000000</f>
        <v>0</v>
      </c>
    </row>
    <row r="108" spans="1:22" ht="22.5" x14ac:dyDescent="0.25">
      <c r="A108" s="1"/>
      <c r="B108" s="1"/>
      <c r="C108" s="2"/>
      <c r="D108" s="3" t="s">
        <v>150</v>
      </c>
      <c r="E108" s="1"/>
      <c r="F108" s="8"/>
      <c r="G108" s="8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</row>
    <row r="109" spans="1:22" ht="45" x14ac:dyDescent="0.25">
      <c r="A109" s="1" t="s">
        <v>24</v>
      </c>
      <c r="B109" s="1" t="s">
        <v>3</v>
      </c>
      <c r="C109" s="2" t="s">
        <v>151</v>
      </c>
      <c r="D109" s="3" t="s">
        <v>59</v>
      </c>
      <c r="E109" s="1" t="s">
        <v>46</v>
      </c>
      <c r="F109" s="8">
        <v>32640</v>
      </c>
      <c r="G109" s="8">
        <v>47006.8</v>
      </c>
      <c r="H109" s="8">
        <v>57210.400000000001</v>
      </c>
      <c r="I109" s="8">
        <v>64493</v>
      </c>
      <c r="J109" s="8">
        <v>76446</v>
      </c>
      <c r="K109" s="8">
        <v>77198</v>
      </c>
      <c r="L109" s="8">
        <v>86462</v>
      </c>
      <c r="M109" s="8">
        <v>96319</v>
      </c>
      <c r="N109" s="8">
        <v>107299</v>
      </c>
      <c r="O109" s="8">
        <v>119531</v>
      </c>
      <c r="P109" s="8">
        <f>100*O109/H109</f>
        <v>208.93229203081955</v>
      </c>
      <c r="Q109" s="8">
        <v>133158</v>
      </c>
      <c r="R109" s="8">
        <v>148337</v>
      </c>
      <c r="S109" s="8">
        <v>165248</v>
      </c>
      <c r="T109" s="8">
        <v>184086</v>
      </c>
      <c r="U109" s="8">
        <v>205072</v>
      </c>
      <c r="V109" s="8">
        <f>100*U109/H109</f>
        <v>358.45230937032426</v>
      </c>
    </row>
    <row r="110" spans="1:22" ht="45" x14ac:dyDescent="0.25">
      <c r="A110" s="1" t="s">
        <v>24</v>
      </c>
      <c r="B110" s="1" t="s">
        <v>3</v>
      </c>
      <c r="C110" s="2" t="s">
        <v>152</v>
      </c>
      <c r="D110" s="3" t="s">
        <v>61</v>
      </c>
      <c r="E110" s="1" t="s">
        <v>33</v>
      </c>
      <c r="F110" s="8">
        <v>165.6</v>
      </c>
      <c r="G110" s="8">
        <v>144.02000000000001</v>
      </c>
      <c r="H110" s="8">
        <v>121.71</v>
      </c>
      <c r="I110" s="8">
        <v>112.73</v>
      </c>
      <c r="J110" s="8">
        <v>133.6</v>
      </c>
      <c r="K110" s="8">
        <v>119.7</v>
      </c>
      <c r="L110" s="8">
        <v>112</v>
      </c>
      <c r="M110" s="8">
        <v>111.4</v>
      </c>
      <c r="N110" s="8">
        <v>111.4</v>
      </c>
      <c r="O110" s="8">
        <v>111.4</v>
      </c>
      <c r="P110" s="8">
        <f>O110*N110*M110*L110*K110*I110/10000000000</f>
        <v>208.9331021781457</v>
      </c>
      <c r="Q110" s="8">
        <v>111.4</v>
      </c>
      <c r="R110" s="8">
        <v>111.4</v>
      </c>
      <c r="S110" s="8">
        <v>111.4</v>
      </c>
      <c r="T110" s="8">
        <v>111.4</v>
      </c>
      <c r="U110" s="8">
        <v>111.4</v>
      </c>
      <c r="V110" s="8">
        <f>100*U109/H109</f>
        <v>358.45230937032426</v>
      </c>
    </row>
    <row r="111" spans="1:22" x14ac:dyDescent="0.25">
      <c r="A111" s="1" t="s">
        <v>24</v>
      </c>
      <c r="B111" s="1" t="s">
        <v>3</v>
      </c>
      <c r="C111" s="2" t="s">
        <v>153</v>
      </c>
      <c r="D111" s="3" t="s">
        <v>67</v>
      </c>
      <c r="E111" s="1" t="s">
        <v>33</v>
      </c>
      <c r="F111" s="8">
        <v>101</v>
      </c>
      <c r="G111" s="8">
        <v>107.7</v>
      </c>
      <c r="H111" s="8">
        <v>102.3</v>
      </c>
      <c r="I111" s="8">
        <v>76.44</v>
      </c>
      <c r="J111" s="8">
        <v>98.8</v>
      </c>
      <c r="K111" s="8">
        <v>100</v>
      </c>
      <c r="L111" s="8">
        <v>100</v>
      </c>
      <c r="M111" s="8">
        <v>100</v>
      </c>
      <c r="N111" s="8">
        <v>100</v>
      </c>
      <c r="O111" s="8">
        <v>100</v>
      </c>
      <c r="P111" s="8">
        <f>O111*N111*M111*L111*K111*I111/10000000000</f>
        <v>76.44</v>
      </c>
      <c r="Q111" s="8">
        <v>100</v>
      </c>
      <c r="R111" s="8">
        <v>100</v>
      </c>
      <c r="S111" s="8">
        <v>100</v>
      </c>
      <c r="T111" s="8">
        <v>100</v>
      </c>
      <c r="U111" s="8">
        <v>100</v>
      </c>
      <c r="V111" s="8">
        <f>U111*T111*S111*R111*Q111*P111/10000000000</f>
        <v>76.44</v>
      </c>
    </row>
    <row r="112" spans="1:22" ht="33.75" x14ac:dyDescent="0.25">
      <c r="A112" s="1"/>
      <c r="B112" s="1"/>
      <c r="C112" s="2"/>
      <c r="D112" s="3" t="s">
        <v>154</v>
      </c>
      <c r="E112" s="1"/>
      <c r="F112" s="8"/>
      <c r="G112" s="8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</row>
    <row r="113" spans="1:22" ht="45" x14ac:dyDescent="0.25">
      <c r="A113" s="1" t="s">
        <v>24</v>
      </c>
      <c r="B113" s="1" t="s">
        <v>3</v>
      </c>
      <c r="C113" s="2" t="s">
        <v>155</v>
      </c>
      <c r="D113" s="3" t="s">
        <v>59</v>
      </c>
      <c r="E113" s="1" t="s">
        <v>46</v>
      </c>
      <c r="F113" s="8">
        <v>27809</v>
      </c>
      <c r="G113" s="8">
        <v>46540.800000000003</v>
      </c>
      <c r="H113" s="8">
        <v>57210</v>
      </c>
      <c r="I113" s="8">
        <v>64493</v>
      </c>
      <c r="J113" s="8">
        <v>76446</v>
      </c>
      <c r="K113" s="8">
        <v>77198</v>
      </c>
      <c r="L113" s="8">
        <v>86462</v>
      </c>
      <c r="M113" s="8">
        <v>96319</v>
      </c>
      <c r="N113" s="8">
        <v>107299</v>
      </c>
      <c r="O113" s="8">
        <v>119531</v>
      </c>
      <c r="P113" s="8">
        <f>100*O113/H113</f>
        <v>208.93375284041252</v>
      </c>
      <c r="Q113" s="8">
        <v>133158</v>
      </c>
      <c r="R113" s="8">
        <v>148337</v>
      </c>
      <c r="S113" s="8">
        <v>165248</v>
      </c>
      <c r="T113" s="8">
        <v>184086</v>
      </c>
      <c r="U113" s="8">
        <v>205072</v>
      </c>
      <c r="V113" s="8">
        <f>100*U113/H113</f>
        <v>358.45481559167979</v>
      </c>
    </row>
    <row r="114" spans="1:22" ht="45" x14ac:dyDescent="0.25">
      <c r="A114" s="1" t="s">
        <v>24</v>
      </c>
      <c r="B114" s="1" t="s">
        <v>3</v>
      </c>
      <c r="C114" s="2" t="s">
        <v>156</v>
      </c>
      <c r="D114" s="3" t="s">
        <v>61</v>
      </c>
      <c r="E114" s="1" t="s">
        <v>33</v>
      </c>
      <c r="F114" s="8">
        <v>141.1</v>
      </c>
      <c r="G114" s="8">
        <v>167.36</v>
      </c>
      <c r="H114" s="8">
        <v>122.92</v>
      </c>
      <c r="I114" s="8">
        <v>112.73</v>
      </c>
      <c r="J114" s="8">
        <v>133.6</v>
      </c>
      <c r="K114" s="8">
        <v>119.7</v>
      </c>
      <c r="L114" s="8">
        <v>112</v>
      </c>
      <c r="M114" s="8">
        <v>111.4</v>
      </c>
      <c r="N114" s="8">
        <v>111.4</v>
      </c>
      <c r="O114" s="8">
        <v>111.4</v>
      </c>
      <c r="P114" s="8">
        <f>O114*N114*M114*L114*K114*I114/10000000000</f>
        <v>208.9331021781457</v>
      </c>
      <c r="Q114" s="8">
        <v>111.4</v>
      </c>
      <c r="R114" s="8">
        <v>111.4</v>
      </c>
      <c r="S114" s="8">
        <v>111.4</v>
      </c>
      <c r="T114" s="8">
        <v>111.4</v>
      </c>
      <c r="U114" s="8">
        <v>111.4</v>
      </c>
      <c r="V114" s="8">
        <f>100*U113/H113</f>
        <v>358.45481559167979</v>
      </c>
    </row>
    <row r="115" spans="1:22" hidden="1" x14ac:dyDescent="0.25">
      <c r="A115" s="1"/>
      <c r="B115" s="1"/>
      <c r="C115" s="2"/>
      <c r="D115" s="3" t="s">
        <v>157</v>
      </c>
      <c r="E115" s="1"/>
      <c r="F115" s="8"/>
      <c r="G115" s="8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</row>
    <row r="116" spans="1:22" ht="45" hidden="1" x14ac:dyDescent="0.25">
      <c r="A116" s="1" t="s">
        <v>24</v>
      </c>
      <c r="B116" s="1" t="s">
        <v>3</v>
      </c>
      <c r="C116" s="2" t="s">
        <v>158</v>
      </c>
      <c r="D116" s="3" t="s">
        <v>59</v>
      </c>
      <c r="E116" s="1" t="s">
        <v>46</v>
      </c>
      <c r="F116" s="8">
        <v>11106</v>
      </c>
      <c r="G116" s="8">
        <v>1040</v>
      </c>
      <c r="H116" s="8"/>
      <c r="I116" s="8"/>
      <c r="J116" s="8"/>
      <c r="K116" s="8"/>
      <c r="L116" s="8"/>
      <c r="M116" s="8"/>
      <c r="N116" s="8"/>
      <c r="O116" s="8"/>
      <c r="P116" s="8" t="e">
        <f>100*O116/H116</f>
        <v>#DIV/0!</v>
      </c>
      <c r="Q116" s="8"/>
      <c r="R116" s="8"/>
      <c r="S116" s="8"/>
      <c r="T116" s="8"/>
      <c r="U116" s="8"/>
      <c r="V116" s="8" t="e">
        <f>100*U116/H116</f>
        <v>#DIV/0!</v>
      </c>
    </row>
    <row r="117" spans="1:22" ht="45" hidden="1" x14ac:dyDescent="0.25">
      <c r="A117" s="1" t="s">
        <v>24</v>
      </c>
      <c r="B117" s="1" t="s">
        <v>3</v>
      </c>
      <c r="C117" s="2" t="s">
        <v>159</v>
      </c>
      <c r="D117" s="3" t="s">
        <v>61</v>
      </c>
      <c r="E117" s="1" t="s">
        <v>33</v>
      </c>
      <c r="F117" s="8">
        <v>30.3</v>
      </c>
      <c r="G117" s="8">
        <v>9.36</v>
      </c>
      <c r="H117" s="8"/>
      <c r="I117" s="8"/>
      <c r="J117" s="8"/>
      <c r="K117" s="8"/>
      <c r="L117" s="8"/>
      <c r="M117" s="8"/>
      <c r="N117" s="8"/>
      <c r="O117" s="8"/>
      <c r="P117" s="8">
        <f>O117*N117*M117*L117*K117*I117/10000000000</f>
        <v>0</v>
      </c>
      <c r="Q117" s="8"/>
      <c r="R117" s="8"/>
      <c r="S117" s="8"/>
      <c r="T117" s="8"/>
      <c r="U117" s="8"/>
      <c r="V117" s="8" t="e">
        <f>100*U116/H116</f>
        <v>#DIV/0!</v>
      </c>
    </row>
    <row r="118" spans="1:22" x14ac:dyDescent="0.25">
      <c r="A118" s="1"/>
      <c r="B118" s="1"/>
      <c r="C118" s="2"/>
      <c r="D118" s="3" t="s">
        <v>160</v>
      </c>
      <c r="E118" s="1"/>
      <c r="F118" s="8"/>
      <c r="G118" s="8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</row>
    <row r="119" spans="1:22" ht="45" x14ac:dyDescent="0.25">
      <c r="A119" s="1" t="s">
        <v>24</v>
      </c>
      <c r="B119" s="1" t="s">
        <v>3</v>
      </c>
      <c r="C119" s="2" t="s">
        <v>161</v>
      </c>
      <c r="D119" s="3" t="s">
        <v>59</v>
      </c>
      <c r="E119" s="1" t="s">
        <v>46</v>
      </c>
      <c r="F119" s="8">
        <v>125762</v>
      </c>
      <c r="G119" s="8">
        <v>137115.9</v>
      </c>
      <c r="H119" s="8">
        <v>86343.1</v>
      </c>
      <c r="I119" s="8">
        <v>148464.1</v>
      </c>
      <c r="J119" s="8">
        <v>114651</v>
      </c>
      <c r="K119" s="8">
        <v>59966</v>
      </c>
      <c r="L119" s="8">
        <v>64523.4</v>
      </c>
      <c r="M119" s="8">
        <v>68717.399999999994</v>
      </c>
      <c r="N119" s="8">
        <v>73184.100000000006</v>
      </c>
      <c r="O119" s="8">
        <v>77941</v>
      </c>
      <c r="P119" s="8">
        <f>100*O119/H119</f>
        <v>90.268938687631078</v>
      </c>
      <c r="Q119" s="8">
        <v>83007.199999999997</v>
      </c>
      <c r="R119" s="8">
        <v>88402.7</v>
      </c>
      <c r="S119" s="8">
        <v>94148.800000000003</v>
      </c>
      <c r="T119" s="8">
        <v>100268.5</v>
      </c>
      <c r="U119" s="8">
        <v>106786</v>
      </c>
      <c r="V119" s="8">
        <f>100*U119/H119</f>
        <v>123.67635630409377</v>
      </c>
    </row>
    <row r="120" spans="1:22" ht="45" x14ac:dyDescent="0.25">
      <c r="A120" s="1" t="s">
        <v>24</v>
      </c>
      <c r="B120" s="1" t="s">
        <v>3</v>
      </c>
      <c r="C120" s="2" t="s">
        <v>162</v>
      </c>
      <c r="D120" s="3" t="s">
        <v>61</v>
      </c>
      <c r="E120" s="1" t="s">
        <v>33</v>
      </c>
      <c r="F120" s="8">
        <v>287.5</v>
      </c>
      <c r="G120" s="8">
        <v>109.03</v>
      </c>
      <c r="H120" s="8">
        <v>62.97</v>
      </c>
      <c r="I120" s="8">
        <v>171.95</v>
      </c>
      <c r="J120" s="8">
        <v>132.80000000000001</v>
      </c>
      <c r="K120" s="8">
        <v>40.39</v>
      </c>
      <c r="L120" s="8">
        <v>107.6</v>
      </c>
      <c r="M120" s="8">
        <v>106.5</v>
      </c>
      <c r="N120" s="8">
        <v>106.5</v>
      </c>
      <c r="O120" s="8">
        <v>106.5</v>
      </c>
      <c r="P120" s="8">
        <f>O120*N120*M120*L120*K120*I120/10000000000</f>
        <v>90.26868751797187</v>
      </c>
      <c r="Q120" s="8">
        <v>106.5</v>
      </c>
      <c r="R120" s="8">
        <v>106.5</v>
      </c>
      <c r="S120" s="8">
        <v>106.5</v>
      </c>
      <c r="T120" s="8">
        <v>106.5</v>
      </c>
      <c r="U120" s="8">
        <v>106.5</v>
      </c>
      <c r="V120" s="8">
        <f>100*U119/H119</f>
        <v>123.67635630409377</v>
      </c>
    </row>
    <row r="121" spans="1:22" x14ac:dyDescent="0.25">
      <c r="A121" s="1"/>
      <c r="B121" s="1"/>
      <c r="C121" s="2"/>
      <c r="D121" s="3" t="s">
        <v>163</v>
      </c>
      <c r="E121" s="1"/>
      <c r="F121" s="8"/>
      <c r="G121" s="8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</row>
    <row r="122" spans="1:22" x14ac:dyDescent="0.25">
      <c r="A122" s="1"/>
      <c r="B122" s="1"/>
      <c r="C122" s="2" t="s">
        <v>164</v>
      </c>
      <c r="D122" s="3" t="s">
        <v>165</v>
      </c>
      <c r="E122" s="1"/>
      <c r="F122" s="8"/>
      <c r="G122" s="8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</row>
    <row r="123" spans="1:22" x14ac:dyDescent="0.25">
      <c r="A123" s="1" t="s">
        <v>24</v>
      </c>
      <c r="B123" s="1" t="s">
        <v>3</v>
      </c>
      <c r="C123" s="2" t="s">
        <v>166</v>
      </c>
      <c r="D123" s="9" t="s">
        <v>167</v>
      </c>
      <c r="E123" s="1" t="s">
        <v>168</v>
      </c>
      <c r="F123" s="8">
        <v>97024.5</v>
      </c>
      <c r="G123" s="8">
        <v>112767</v>
      </c>
      <c r="H123" s="8">
        <v>136612.9</v>
      </c>
      <c r="I123" s="8">
        <v>111442.1</v>
      </c>
      <c r="J123" s="8">
        <v>119780</v>
      </c>
      <c r="K123" s="8">
        <v>111600</v>
      </c>
      <c r="L123" s="8">
        <v>112000</v>
      </c>
      <c r="M123" s="8">
        <v>112000</v>
      </c>
      <c r="N123" s="8">
        <v>112500</v>
      </c>
      <c r="O123" s="8">
        <v>113000</v>
      </c>
      <c r="P123" s="8">
        <f t="shared" ref="P123:P128" si="0">100*O123/H123</f>
        <v>82.715468304969733</v>
      </c>
      <c r="Q123" s="8">
        <v>114000</v>
      </c>
      <c r="R123" s="8">
        <v>114000</v>
      </c>
      <c r="S123" s="8">
        <v>114000</v>
      </c>
      <c r="T123" s="8">
        <v>114000</v>
      </c>
      <c r="U123" s="8">
        <v>120000</v>
      </c>
      <c r="V123" s="8">
        <f t="shared" ref="V123:V128" si="1">100*U123/H123</f>
        <v>87.839435368109463</v>
      </c>
    </row>
    <row r="124" spans="1:22" x14ac:dyDescent="0.25">
      <c r="A124" s="1" t="s">
        <v>24</v>
      </c>
      <c r="B124" s="1" t="s">
        <v>3</v>
      </c>
      <c r="C124" s="2" t="s">
        <v>169</v>
      </c>
      <c r="D124" s="9" t="s">
        <v>170</v>
      </c>
      <c r="E124" s="1" t="s">
        <v>168</v>
      </c>
      <c r="F124" s="8">
        <v>43129.7</v>
      </c>
      <c r="G124" s="8">
        <v>48408.1</v>
      </c>
      <c r="H124" s="8">
        <v>47588.2</v>
      </c>
      <c r="I124" s="8">
        <v>50864.9</v>
      </c>
      <c r="J124" s="8">
        <v>46292</v>
      </c>
      <c r="K124" s="8">
        <v>50866</v>
      </c>
      <c r="L124" s="8">
        <v>50867</v>
      </c>
      <c r="M124" s="8">
        <v>50867</v>
      </c>
      <c r="N124" s="8">
        <v>50868</v>
      </c>
      <c r="O124" s="8">
        <v>50869</v>
      </c>
      <c r="P124" s="8">
        <f t="shared" si="0"/>
        <v>106.89414602779681</v>
      </c>
      <c r="Q124" s="8">
        <v>50870</v>
      </c>
      <c r="R124" s="8">
        <v>50871</v>
      </c>
      <c r="S124" s="8">
        <v>50872</v>
      </c>
      <c r="T124" s="8">
        <v>50873</v>
      </c>
      <c r="U124" s="8">
        <v>50880</v>
      </c>
      <c r="V124" s="8">
        <f t="shared" si="1"/>
        <v>106.91726100167689</v>
      </c>
    </row>
    <row r="125" spans="1:22" x14ac:dyDescent="0.25">
      <c r="A125" s="1" t="s">
        <v>24</v>
      </c>
      <c r="B125" s="1" t="s">
        <v>3</v>
      </c>
      <c r="C125" s="2" t="s">
        <v>171</v>
      </c>
      <c r="D125" s="9" t="s">
        <v>172</v>
      </c>
      <c r="E125" s="1" t="s">
        <v>168</v>
      </c>
      <c r="F125" s="8">
        <v>4804.6000000000004</v>
      </c>
      <c r="G125" s="8">
        <v>4290.2</v>
      </c>
      <c r="H125" s="8">
        <v>4090.3</v>
      </c>
      <c r="I125" s="8">
        <v>3883.3</v>
      </c>
      <c r="J125" s="8">
        <v>4091</v>
      </c>
      <c r="K125" s="8">
        <v>3884</v>
      </c>
      <c r="L125" s="8">
        <v>3886</v>
      </c>
      <c r="M125" s="8">
        <v>3886</v>
      </c>
      <c r="N125" s="8">
        <v>3888</v>
      </c>
      <c r="O125" s="8">
        <v>3890</v>
      </c>
      <c r="P125" s="8">
        <f t="shared" si="0"/>
        <v>95.103048676136225</v>
      </c>
      <c r="Q125" s="8">
        <v>3891</v>
      </c>
      <c r="R125" s="8">
        <v>3892</v>
      </c>
      <c r="S125" s="8">
        <v>3895</v>
      </c>
      <c r="T125" s="8">
        <v>3896</v>
      </c>
      <c r="U125" s="8">
        <v>3900</v>
      </c>
      <c r="V125" s="8">
        <f t="shared" si="1"/>
        <v>95.347529521062015</v>
      </c>
    </row>
    <row r="126" spans="1:22" ht="22.5" x14ac:dyDescent="0.25">
      <c r="A126" s="1" t="s">
        <v>24</v>
      </c>
      <c r="B126" s="1" t="s">
        <v>3</v>
      </c>
      <c r="C126" s="2" t="s">
        <v>173</v>
      </c>
      <c r="D126" s="9" t="s">
        <v>174</v>
      </c>
      <c r="E126" s="1" t="s">
        <v>168</v>
      </c>
      <c r="F126" s="8">
        <v>7030</v>
      </c>
      <c r="G126" s="8">
        <v>7184.1</v>
      </c>
      <c r="H126" s="8">
        <v>7400</v>
      </c>
      <c r="I126" s="8">
        <v>7840</v>
      </c>
      <c r="J126" s="8">
        <v>7500</v>
      </c>
      <c r="K126" s="8">
        <v>8100</v>
      </c>
      <c r="L126" s="8">
        <v>8340</v>
      </c>
      <c r="M126" s="8">
        <v>8380</v>
      </c>
      <c r="N126" s="8">
        <v>8380</v>
      </c>
      <c r="O126" s="8">
        <v>8380</v>
      </c>
      <c r="P126" s="8">
        <f t="shared" si="0"/>
        <v>113.24324324324324</v>
      </c>
      <c r="Q126" s="8">
        <v>8380</v>
      </c>
      <c r="R126" s="8">
        <v>8380</v>
      </c>
      <c r="S126" s="8">
        <v>8380</v>
      </c>
      <c r="T126" s="8">
        <v>8380</v>
      </c>
      <c r="U126" s="8">
        <v>8380</v>
      </c>
      <c r="V126" s="8">
        <f t="shared" si="1"/>
        <v>113.24324324324324</v>
      </c>
    </row>
    <row r="127" spans="1:22" x14ac:dyDescent="0.25">
      <c r="A127" s="1" t="s">
        <v>24</v>
      </c>
      <c r="B127" s="1" t="s">
        <v>3</v>
      </c>
      <c r="C127" s="2" t="s">
        <v>175</v>
      </c>
      <c r="D127" s="9" t="s">
        <v>176</v>
      </c>
      <c r="E127" s="1" t="s">
        <v>168</v>
      </c>
      <c r="F127" s="8">
        <v>56770</v>
      </c>
      <c r="G127" s="8">
        <v>58182.6</v>
      </c>
      <c r="H127" s="8">
        <v>62160</v>
      </c>
      <c r="I127" s="8">
        <v>61770</v>
      </c>
      <c r="J127" s="8">
        <v>62300</v>
      </c>
      <c r="K127" s="8">
        <v>63600</v>
      </c>
      <c r="L127" s="8">
        <v>63850</v>
      </c>
      <c r="M127" s="8">
        <v>63900</v>
      </c>
      <c r="N127" s="8">
        <v>63900</v>
      </c>
      <c r="O127" s="8">
        <v>63900</v>
      </c>
      <c r="P127" s="8">
        <f t="shared" si="0"/>
        <v>102.79922779922779</v>
      </c>
      <c r="Q127" s="8">
        <v>63900</v>
      </c>
      <c r="R127" s="8">
        <v>63900</v>
      </c>
      <c r="S127" s="8">
        <v>63900</v>
      </c>
      <c r="T127" s="8">
        <v>63900</v>
      </c>
      <c r="U127" s="8">
        <v>64000</v>
      </c>
      <c r="V127" s="8">
        <f t="shared" si="1"/>
        <v>102.96010296010296</v>
      </c>
    </row>
    <row r="128" spans="1:22" x14ac:dyDescent="0.25">
      <c r="A128" s="1" t="s">
        <v>24</v>
      </c>
      <c r="B128" s="1" t="s">
        <v>3</v>
      </c>
      <c r="C128" s="2" t="s">
        <v>177</v>
      </c>
      <c r="D128" s="9" t="s">
        <v>178</v>
      </c>
      <c r="E128" s="1" t="s">
        <v>179</v>
      </c>
      <c r="F128" s="8">
        <v>23900</v>
      </c>
      <c r="G128" s="8">
        <v>14898</v>
      </c>
      <c r="H128" s="8">
        <v>8955</v>
      </c>
      <c r="I128" s="8">
        <v>9140</v>
      </c>
      <c r="J128" s="8">
        <v>9216</v>
      </c>
      <c r="K128" s="8">
        <v>9420</v>
      </c>
      <c r="L128" s="8">
        <v>9420</v>
      </c>
      <c r="M128" s="8">
        <v>9420</v>
      </c>
      <c r="N128" s="8">
        <v>9420</v>
      </c>
      <c r="O128" s="8">
        <v>9420</v>
      </c>
      <c r="P128" s="8">
        <f t="shared" si="0"/>
        <v>105.19262981574539</v>
      </c>
      <c r="Q128" s="8">
        <v>9420</v>
      </c>
      <c r="R128" s="8">
        <v>9420</v>
      </c>
      <c r="S128" s="8">
        <v>9420</v>
      </c>
      <c r="T128" s="8">
        <v>9420</v>
      </c>
      <c r="U128" s="8">
        <v>9420</v>
      </c>
      <c r="V128" s="8">
        <f t="shared" si="1"/>
        <v>105.19262981574539</v>
      </c>
    </row>
    <row r="129" spans="1:22" x14ac:dyDescent="0.25">
      <c r="A129" s="1"/>
      <c r="B129" s="1"/>
      <c r="C129" s="2" t="s">
        <v>180</v>
      </c>
      <c r="D129" s="3" t="s">
        <v>181</v>
      </c>
      <c r="E129" s="1"/>
      <c r="F129" s="8"/>
      <c r="G129" s="8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</row>
    <row r="130" spans="1:22" x14ac:dyDescent="0.25">
      <c r="A130" s="1"/>
      <c r="B130" s="1"/>
      <c r="C130" s="2" t="s">
        <v>182</v>
      </c>
      <c r="D130" s="9" t="s">
        <v>183</v>
      </c>
      <c r="E130" s="1"/>
      <c r="F130" s="8"/>
      <c r="G130" s="8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</row>
    <row r="131" spans="1:22" x14ac:dyDescent="0.25">
      <c r="A131" s="1" t="s">
        <v>24</v>
      </c>
      <c r="B131" s="1" t="s">
        <v>3</v>
      </c>
      <c r="C131" s="2" t="s">
        <v>184</v>
      </c>
      <c r="D131" s="10" t="s">
        <v>185</v>
      </c>
      <c r="E131" s="1" t="s">
        <v>186</v>
      </c>
      <c r="F131" s="8"/>
      <c r="G131" s="8">
        <v>1554</v>
      </c>
      <c r="H131" s="8">
        <v>451</v>
      </c>
      <c r="I131" s="8">
        <v>623</v>
      </c>
      <c r="J131" s="8"/>
      <c r="K131" s="8">
        <v>500</v>
      </c>
      <c r="L131" s="8">
        <v>500</v>
      </c>
      <c r="M131" s="8">
        <v>500</v>
      </c>
      <c r="N131" s="8">
        <v>500</v>
      </c>
      <c r="O131" s="8">
        <v>500</v>
      </c>
      <c r="P131" s="8">
        <f t="shared" ref="P131:P138" si="2">100*O131/H131</f>
        <v>110.86474501108647</v>
      </c>
      <c r="Q131" s="8">
        <v>500</v>
      </c>
      <c r="R131" s="8">
        <v>500</v>
      </c>
      <c r="S131" s="8">
        <v>500</v>
      </c>
      <c r="T131" s="8">
        <v>500</v>
      </c>
      <c r="U131" s="8">
        <v>500</v>
      </c>
      <c r="V131" s="8">
        <f t="shared" ref="V131:V138" si="3">100*U131/H131</f>
        <v>110.86474501108647</v>
      </c>
    </row>
    <row r="132" spans="1:22" hidden="1" x14ac:dyDescent="0.25">
      <c r="A132" s="1" t="s">
        <v>24</v>
      </c>
      <c r="B132" s="1" t="s">
        <v>3</v>
      </c>
      <c r="C132" s="2" t="s">
        <v>187</v>
      </c>
      <c r="D132" s="10" t="s">
        <v>188</v>
      </c>
      <c r="E132" s="1" t="s">
        <v>186</v>
      </c>
      <c r="F132" s="8"/>
      <c r="G132" s="8"/>
      <c r="H132" s="8"/>
      <c r="I132" s="8"/>
      <c r="J132" s="8"/>
      <c r="K132" s="8"/>
      <c r="L132" s="8"/>
      <c r="M132" s="8"/>
      <c r="N132" s="8"/>
      <c r="O132" s="8"/>
      <c r="P132" s="8" t="e">
        <f t="shared" si="2"/>
        <v>#DIV/0!</v>
      </c>
      <c r="Q132" s="8"/>
      <c r="R132" s="8"/>
      <c r="S132" s="8"/>
      <c r="T132" s="8"/>
      <c r="U132" s="8"/>
      <c r="V132" s="8" t="e">
        <f t="shared" si="3"/>
        <v>#DIV/0!</v>
      </c>
    </row>
    <row r="133" spans="1:22" hidden="1" x14ac:dyDescent="0.25">
      <c r="A133" s="1" t="s">
        <v>24</v>
      </c>
      <c r="B133" s="1" t="s">
        <v>3</v>
      </c>
      <c r="C133" s="2" t="s">
        <v>189</v>
      </c>
      <c r="D133" s="10" t="s">
        <v>190</v>
      </c>
      <c r="E133" s="1" t="s">
        <v>191</v>
      </c>
      <c r="F133" s="8"/>
      <c r="G133" s="8"/>
      <c r="H133" s="8"/>
      <c r="I133" s="8"/>
      <c r="J133" s="8"/>
      <c r="K133" s="8"/>
      <c r="L133" s="8"/>
      <c r="M133" s="8"/>
      <c r="N133" s="8"/>
      <c r="O133" s="8"/>
      <c r="P133" s="8" t="e">
        <f t="shared" si="2"/>
        <v>#DIV/0!</v>
      </c>
      <c r="Q133" s="8"/>
      <c r="R133" s="8"/>
      <c r="S133" s="8"/>
      <c r="T133" s="8"/>
      <c r="U133" s="8"/>
      <c r="V133" s="8" t="e">
        <f t="shared" si="3"/>
        <v>#DIV/0!</v>
      </c>
    </row>
    <row r="134" spans="1:22" hidden="1" x14ac:dyDescent="0.25">
      <c r="A134" s="1" t="s">
        <v>24</v>
      </c>
      <c r="B134" s="1" t="s">
        <v>3</v>
      </c>
      <c r="C134" s="2" t="s">
        <v>192</v>
      </c>
      <c r="D134" s="10" t="s">
        <v>193</v>
      </c>
      <c r="E134" s="1" t="s">
        <v>194</v>
      </c>
      <c r="F134" s="8"/>
      <c r="G134" s="8"/>
      <c r="H134" s="8"/>
      <c r="I134" s="8"/>
      <c r="J134" s="8"/>
      <c r="K134" s="8"/>
      <c r="L134" s="8"/>
      <c r="M134" s="8"/>
      <c r="N134" s="8"/>
      <c r="O134" s="8"/>
      <c r="P134" s="8" t="e">
        <f t="shared" si="2"/>
        <v>#DIV/0!</v>
      </c>
      <c r="Q134" s="8"/>
      <c r="R134" s="8"/>
      <c r="S134" s="8"/>
      <c r="T134" s="8"/>
      <c r="U134" s="8"/>
      <c r="V134" s="8" t="e">
        <f t="shared" si="3"/>
        <v>#DIV/0!</v>
      </c>
    </row>
    <row r="135" spans="1:22" hidden="1" x14ac:dyDescent="0.25">
      <c r="A135" s="1" t="s">
        <v>24</v>
      </c>
      <c r="B135" s="1" t="s">
        <v>3</v>
      </c>
      <c r="C135" s="2" t="s">
        <v>195</v>
      </c>
      <c r="D135" s="10" t="s">
        <v>196</v>
      </c>
      <c r="E135" s="1" t="s">
        <v>197</v>
      </c>
      <c r="F135" s="8"/>
      <c r="G135" s="8"/>
      <c r="H135" s="8"/>
      <c r="I135" s="8"/>
      <c r="J135" s="8"/>
      <c r="K135" s="8"/>
      <c r="L135" s="8"/>
      <c r="M135" s="8"/>
      <c r="N135" s="8"/>
      <c r="O135" s="8"/>
      <c r="P135" s="8" t="e">
        <f t="shared" si="2"/>
        <v>#DIV/0!</v>
      </c>
      <c r="Q135" s="8"/>
      <c r="R135" s="8"/>
      <c r="S135" s="8"/>
      <c r="T135" s="8"/>
      <c r="U135" s="8"/>
      <c r="V135" s="8" t="e">
        <f t="shared" si="3"/>
        <v>#DIV/0!</v>
      </c>
    </row>
    <row r="136" spans="1:22" hidden="1" x14ac:dyDescent="0.25">
      <c r="A136" s="1" t="s">
        <v>24</v>
      </c>
      <c r="B136" s="1" t="s">
        <v>3</v>
      </c>
      <c r="C136" s="2" t="s">
        <v>198</v>
      </c>
      <c r="D136" s="10" t="s">
        <v>199</v>
      </c>
      <c r="E136" s="1" t="s">
        <v>197</v>
      </c>
      <c r="F136" s="8"/>
      <c r="G136" s="8"/>
      <c r="H136" s="8"/>
      <c r="I136" s="8"/>
      <c r="J136" s="8"/>
      <c r="K136" s="8"/>
      <c r="L136" s="8"/>
      <c r="M136" s="8"/>
      <c r="N136" s="8"/>
      <c r="O136" s="8"/>
      <c r="P136" s="8" t="e">
        <f t="shared" si="2"/>
        <v>#DIV/0!</v>
      </c>
      <c r="Q136" s="8"/>
      <c r="R136" s="8"/>
      <c r="S136" s="8"/>
      <c r="T136" s="8"/>
      <c r="U136" s="8"/>
      <c r="V136" s="8" t="e">
        <f t="shared" si="3"/>
        <v>#DIV/0!</v>
      </c>
    </row>
    <row r="137" spans="1:22" hidden="1" x14ac:dyDescent="0.25">
      <c r="A137" s="1" t="s">
        <v>24</v>
      </c>
      <c r="B137" s="1" t="s">
        <v>3</v>
      </c>
      <c r="C137" s="2" t="s">
        <v>200</v>
      </c>
      <c r="D137" s="10" t="s">
        <v>201</v>
      </c>
      <c r="E137" s="1" t="s">
        <v>186</v>
      </c>
      <c r="F137" s="8"/>
      <c r="G137" s="8"/>
      <c r="H137" s="8"/>
      <c r="I137" s="8"/>
      <c r="J137" s="8"/>
      <c r="K137" s="8"/>
      <c r="L137" s="8"/>
      <c r="M137" s="8"/>
      <c r="N137" s="8"/>
      <c r="O137" s="8"/>
      <c r="P137" s="8" t="e">
        <f t="shared" si="2"/>
        <v>#DIV/0!</v>
      </c>
      <c r="Q137" s="8"/>
      <c r="R137" s="8"/>
      <c r="S137" s="8"/>
      <c r="T137" s="8"/>
      <c r="U137" s="8"/>
      <c r="V137" s="8" t="e">
        <f t="shared" si="3"/>
        <v>#DIV/0!</v>
      </c>
    </row>
    <row r="138" spans="1:22" x14ac:dyDescent="0.25">
      <c r="A138" s="1" t="s">
        <v>24</v>
      </c>
      <c r="B138" s="1" t="s">
        <v>3</v>
      </c>
      <c r="C138" s="2" t="s">
        <v>202</v>
      </c>
      <c r="D138" s="10" t="s">
        <v>203</v>
      </c>
      <c r="E138" s="1" t="s">
        <v>204</v>
      </c>
      <c r="F138" s="8"/>
      <c r="G138" s="8">
        <v>374.6</v>
      </c>
      <c r="H138" s="8">
        <v>0</v>
      </c>
      <c r="I138" s="8">
        <v>174</v>
      </c>
      <c r="J138" s="8"/>
      <c r="K138" s="8">
        <v>238.5</v>
      </c>
      <c r="L138" s="8">
        <v>239</v>
      </c>
      <c r="M138" s="8">
        <v>239</v>
      </c>
      <c r="N138" s="8">
        <v>239</v>
      </c>
      <c r="O138" s="8">
        <v>239</v>
      </c>
      <c r="P138" s="8" t="e">
        <f t="shared" si="2"/>
        <v>#DIV/0!</v>
      </c>
      <c r="Q138" s="8">
        <v>239</v>
      </c>
      <c r="R138" s="8">
        <v>239</v>
      </c>
      <c r="S138" s="8">
        <v>239</v>
      </c>
      <c r="T138" s="8">
        <v>239</v>
      </c>
      <c r="U138" s="8">
        <v>239</v>
      </c>
      <c r="V138" s="8" t="e">
        <f t="shared" si="3"/>
        <v>#DIV/0!</v>
      </c>
    </row>
    <row r="139" spans="1:22" x14ac:dyDescent="0.25">
      <c r="A139" s="1"/>
      <c r="B139" s="1"/>
      <c r="C139" s="2" t="s">
        <v>205</v>
      </c>
      <c r="D139" s="9" t="s">
        <v>206</v>
      </c>
      <c r="E139" s="1"/>
      <c r="F139" s="8"/>
      <c r="G139" s="8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</row>
    <row r="140" spans="1:22" ht="22.5" x14ac:dyDescent="0.25">
      <c r="A140" s="1"/>
      <c r="B140" s="1"/>
      <c r="C140" s="2"/>
      <c r="D140" s="10" t="s">
        <v>207</v>
      </c>
      <c r="E140" s="1"/>
      <c r="F140" s="8"/>
      <c r="G140" s="8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</row>
    <row r="141" spans="1:22" ht="22.5" x14ac:dyDescent="0.25">
      <c r="A141" s="1" t="s">
        <v>24</v>
      </c>
      <c r="B141" s="1" t="s">
        <v>3</v>
      </c>
      <c r="C141" s="2" t="s">
        <v>208</v>
      </c>
      <c r="D141" s="10" t="s">
        <v>209</v>
      </c>
      <c r="E141" s="1" t="s">
        <v>197</v>
      </c>
      <c r="F141" s="8"/>
      <c r="G141" s="8">
        <v>159</v>
      </c>
      <c r="H141" s="8">
        <v>205</v>
      </c>
      <c r="I141" s="8">
        <v>150.80000000000001</v>
      </c>
      <c r="J141" s="8"/>
      <c r="K141" s="8">
        <v>151</v>
      </c>
      <c r="L141" s="8">
        <v>155</v>
      </c>
      <c r="M141" s="8">
        <v>156</v>
      </c>
      <c r="N141" s="8">
        <v>156</v>
      </c>
      <c r="O141" s="8">
        <v>156</v>
      </c>
      <c r="P141" s="8">
        <f t="shared" ref="P141:P156" si="4">100*O141/H141</f>
        <v>76.097560975609753</v>
      </c>
      <c r="Q141" s="8">
        <v>156</v>
      </c>
      <c r="R141" s="8">
        <v>156</v>
      </c>
      <c r="S141" s="8">
        <v>156</v>
      </c>
      <c r="T141" s="8">
        <v>156</v>
      </c>
      <c r="U141" s="8">
        <v>156</v>
      </c>
      <c r="V141" s="8">
        <f t="shared" ref="V141:V156" si="5">100*U141/H141</f>
        <v>76.097560975609753</v>
      </c>
    </row>
    <row r="142" spans="1:22" ht="22.5" x14ac:dyDescent="0.25">
      <c r="A142" s="1" t="s">
        <v>24</v>
      </c>
      <c r="B142" s="1" t="s">
        <v>3</v>
      </c>
      <c r="C142" s="2" t="s">
        <v>210</v>
      </c>
      <c r="D142" s="10" t="s">
        <v>211</v>
      </c>
      <c r="E142" s="1" t="s">
        <v>197</v>
      </c>
      <c r="F142" s="8"/>
      <c r="G142" s="8">
        <v>249</v>
      </c>
      <c r="H142" s="8">
        <v>1099</v>
      </c>
      <c r="I142" s="8">
        <v>2289</v>
      </c>
      <c r="J142" s="8"/>
      <c r="K142" s="8">
        <v>2000</v>
      </c>
      <c r="L142" s="8"/>
      <c r="M142" s="8"/>
      <c r="N142" s="8"/>
      <c r="O142" s="8"/>
      <c r="P142" s="8">
        <f t="shared" si="4"/>
        <v>0</v>
      </c>
      <c r="Q142" s="8"/>
      <c r="R142" s="8"/>
      <c r="S142" s="8"/>
      <c r="T142" s="8"/>
      <c r="U142" s="8"/>
      <c r="V142" s="8">
        <f t="shared" si="5"/>
        <v>0</v>
      </c>
    </row>
    <row r="143" spans="1:22" ht="0.75" customHeight="1" x14ac:dyDescent="0.25">
      <c r="A143" s="1" t="s">
        <v>24</v>
      </c>
      <c r="B143" s="1" t="s">
        <v>3</v>
      </c>
      <c r="C143" s="2" t="s">
        <v>212</v>
      </c>
      <c r="D143" s="10" t="s">
        <v>213</v>
      </c>
      <c r="E143" s="1" t="s">
        <v>197</v>
      </c>
      <c r="F143" s="8"/>
      <c r="G143" s="8"/>
      <c r="H143" s="8"/>
      <c r="I143" s="8"/>
      <c r="J143" s="8"/>
      <c r="K143" s="8"/>
      <c r="L143" s="8"/>
      <c r="M143" s="8"/>
      <c r="N143" s="8"/>
      <c r="O143" s="8"/>
      <c r="P143" s="8" t="e">
        <f t="shared" si="4"/>
        <v>#DIV/0!</v>
      </c>
      <c r="Q143" s="8"/>
      <c r="R143" s="8"/>
      <c r="S143" s="8"/>
      <c r="T143" s="8"/>
      <c r="U143" s="8"/>
      <c r="V143" s="8" t="e">
        <f t="shared" si="5"/>
        <v>#DIV/0!</v>
      </c>
    </row>
    <row r="144" spans="1:22" ht="14.25" customHeight="1" x14ac:dyDescent="0.25">
      <c r="A144" s="1" t="s">
        <v>24</v>
      </c>
      <c r="B144" s="1" t="s">
        <v>3</v>
      </c>
      <c r="C144" s="2" t="s">
        <v>214</v>
      </c>
      <c r="D144" s="10" t="s">
        <v>215</v>
      </c>
      <c r="E144" s="1" t="s">
        <v>197</v>
      </c>
      <c r="F144" s="8"/>
      <c r="G144" s="8">
        <v>183</v>
      </c>
      <c r="H144" s="8">
        <v>182</v>
      </c>
      <c r="I144" s="8">
        <v>201.25</v>
      </c>
      <c r="J144" s="8"/>
      <c r="K144" s="8">
        <v>190</v>
      </c>
      <c r="L144" s="8">
        <v>192</v>
      </c>
      <c r="M144" s="8">
        <v>193</v>
      </c>
      <c r="N144" s="8">
        <v>194</v>
      </c>
      <c r="O144" s="8">
        <v>194</v>
      </c>
      <c r="P144" s="8">
        <f t="shared" si="4"/>
        <v>106.5934065934066</v>
      </c>
      <c r="Q144" s="8">
        <v>195</v>
      </c>
      <c r="R144" s="8">
        <v>195</v>
      </c>
      <c r="S144" s="8">
        <v>195</v>
      </c>
      <c r="T144" s="8">
        <v>195</v>
      </c>
      <c r="U144" s="8">
        <v>195</v>
      </c>
      <c r="V144" s="8">
        <f t="shared" si="5"/>
        <v>107.14285714285714</v>
      </c>
    </row>
    <row r="145" spans="1:22" hidden="1" x14ac:dyDescent="0.25">
      <c r="A145" s="1" t="s">
        <v>24</v>
      </c>
      <c r="B145" s="1" t="s">
        <v>3</v>
      </c>
      <c r="C145" s="2" t="s">
        <v>216</v>
      </c>
      <c r="D145" s="10" t="s">
        <v>217</v>
      </c>
      <c r="E145" s="1" t="s">
        <v>197</v>
      </c>
      <c r="F145" s="8"/>
      <c r="G145" s="8"/>
      <c r="H145" s="8"/>
      <c r="I145" s="8"/>
      <c r="J145" s="8"/>
      <c r="K145" s="8"/>
      <c r="L145" s="8"/>
      <c r="M145" s="8"/>
      <c r="N145" s="8"/>
      <c r="O145" s="8"/>
      <c r="P145" s="8" t="e">
        <f t="shared" si="4"/>
        <v>#DIV/0!</v>
      </c>
      <c r="Q145" s="8"/>
      <c r="R145" s="8"/>
      <c r="S145" s="8"/>
      <c r="T145" s="8"/>
      <c r="U145" s="8"/>
      <c r="V145" s="8" t="e">
        <f t="shared" si="5"/>
        <v>#DIV/0!</v>
      </c>
    </row>
    <row r="146" spans="1:22" ht="14.25" customHeight="1" x14ac:dyDescent="0.25">
      <c r="A146" s="1" t="s">
        <v>24</v>
      </c>
      <c r="B146" s="1" t="s">
        <v>3</v>
      </c>
      <c r="C146" s="2" t="s">
        <v>218</v>
      </c>
      <c r="D146" s="10" t="s">
        <v>219</v>
      </c>
      <c r="E146" s="1" t="s">
        <v>197</v>
      </c>
      <c r="F146" s="8"/>
      <c r="G146" s="8">
        <v>114</v>
      </c>
      <c r="H146" s="8">
        <v>112</v>
      </c>
      <c r="I146" s="8">
        <v>111</v>
      </c>
      <c r="J146" s="8"/>
      <c r="K146" s="8">
        <v>112</v>
      </c>
      <c r="L146" s="8">
        <v>113</v>
      </c>
      <c r="M146" s="8">
        <v>114</v>
      </c>
      <c r="N146" s="8">
        <v>115</v>
      </c>
      <c r="O146" s="8">
        <v>115</v>
      </c>
      <c r="P146" s="8">
        <f t="shared" si="4"/>
        <v>102.67857142857143</v>
      </c>
      <c r="Q146" s="8">
        <v>116</v>
      </c>
      <c r="R146" s="8">
        <v>116</v>
      </c>
      <c r="S146" s="8">
        <v>116</v>
      </c>
      <c r="T146" s="8">
        <v>116</v>
      </c>
      <c r="U146" s="8">
        <v>116</v>
      </c>
      <c r="V146" s="8">
        <f t="shared" si="5"/>
        <v>103.57142857142857</v>
      </c>
    </row>
    <row r="147" spans="1:22" hidden="1" x14ac:dyDescent="0.25">
      <c r="A147" s="1" t="s">
        <v>24</v>
      </c>
      <c r="B147" s="1" t="s">
        <v>3</v>
      </c>
      <c r="C147" s="2" t="s">
        <v>220</v>
      </c>
      <c r="D147" s="10" t="s">
        <v>221</v>
      </c>
      <c r="E147" s="1" t="s">
        <v>197</v>
      </c>
      <c r="F147" s="8"/>
      <c r="G147" s="8"/>
      <c r="H147" s="8"/>
      <c r="I147" s="8"/>
      <c r="J147" s="8"/>
      <c r="K147" s="8"/>
      <c r="L147" s="8"/>
      <c r="M147" s="8"/>
      <c r="N147" s="8"/>
      <c r="O147" s="8"/>
      <c r="P147" s="8" t="e">
        <f t="shared" si="4"/>
        <v>#DIV/0!</v>
      </c>
      <c r="Q147" s="8"/>
      <c r="R147" s="8"/>
      <c r="S147" s="8"/>
      <c r="T147" s="8"/>
      <c r="U147" s="8"/>
      <c r="V147" s="8" t="e">
        <f t="shared" si="5"/>
        <v>#DIV/0!</v>
      </c>
    </row>
    <row r="148" spans="1:22" hidden="1" x14ac:dyDescent="0.25">
      <c r="A148" s="1" t="s">
        <v>24</v>
      </c>
      <c r="B148" s="1" t="s">
        <v>3</v>
      </c>
      <c r="C148" s="2" t="s">
        <v>222</v>
      </c>
      <c r="D148" s="10" t="s">
        <v>223</v>
      </c>
      <c r="E148" s="1" t="s">
        <v>186</v>
      </c>
      <c r="F148" s="8"/>
      <c r="G148" s="8"/>
      <c r="H148" s="8"/>
      <c r="I148" s="8"/>
      <c r="J148" s="8"/>
      <c r="K148" s="8"/>
      <c r="L148" s="8"/>
      <c r="M148" s="8"/>
      <c r="N148" s="8"/>
      <c r="O148" s="8"/>
      <c r="P148" s="8" t="e">
        <f t="shared" si="4"/>
        <v>#DIV/0!</v>
      </c>
      <c r="Q148" s="8"/>
      <c r="R148" s="8"/>
      <c r="S148" s="8"/>
      <c r="T148" s="8"/>
      <c r="U148" s="8"/>
      <c r="V148" s="8" t="e">
        <f t="shared" si="5"/>
        <v>#DIV/0!</v>
      </c>
    </row>
    <row r="149" spans="1:22" hidden="1" x14ac:dyDescent="0.25">
      <c r="A149" s="1" t="s">
        <v>24</v>
      </c>
      <c r="B149" s="1" t="s">
        <v>3</v>
      </c>
      <c r="C149" s="2" t="s">
        <v>224</v>
      </c>
      <c r="D149" s="10" t="s">
        <v>225</v>
      </c>
      <c r="E149" s="1" t="s">
        <v>197</v>
      </c>
      <c r="F149" s="8"/>
      <c r="G149" s="8"/>
      <c r="H149" s="8"/>
      <c r="I149" s="8"/>
      <c r="J149" s="8"/>
      <c r="K149" s="8"/>
      <c r="L149" s="8"/>
      <c r="M149" s="8"/>
      <c r="N149" s="8"/>
      <c r="O149" s="8"/>
      <c r="P149" s="8" t="e">
        <f t="shared" si="4"/>
        <v>#DIV/0!</v>
      </c>
      <c r="Q149" s="8"/>
      <c r="R149" s="8"/>
      <c r="S149" s="8"/>
      <c r="T149" s="8"/>
      <c r="U149" s="8"/>
      <c r="V149" s="8" t="e">
        <f t="shared" si="5"/>
        <v>#DIV/0!</v>
      </c>
    </row>
    <row r="150" spans="1:22" x14ac:dyDescent="0.25">
      <c r="A150" s="1" t="s">
        <v>24</v>
      </c>
      <c r="B150" s="1" t="s">
        <v>3</v>
      </c>
      <c r="C150" s="2" t="s">
        <v>226</v>
      </c>
      <c r="D150" s="10" t="s">
        <v>227</v>
      </c>
      <c r="E150" s="1" t="s">
        <v>228</v>
      </c>
      <c r="F150" s="8"/>
      <c r="G150" s="8">
        <v>992</v>
      </c>
      <c r="H150" s="8">
        <v>4408</v>
      </c>
      <c r="I150" s="8">
        <v>3446</v>
      </c>
      <c r="J150" s="8"/>
      <c r="K150" s="8">
        <v>3300</v>
      </c>
      <c r="L150" s="8"/>
      <c r="M150" s="8"/>
      <c r="N150" s="8"/>
      <c r="O150" s="8"/>
      <c r="P150" s="8">
        <f t="shared" si="4"/>
        <v>0</v>
      </c>
      <c r="Q150" s="8"/>
      <c r="R150" s="8"/>
      <c r="S150" s="8"/>
      <c r="T150" s="8"/>
      <c r="U150" s="8"/>
      <c r="V150" s="8">
        <f t="shared" si="5"/>
        <v>0</v>
      </c>
    </row>
    <row r="151" spans="1:22" x14ac:dyDescent="0.25">
      <c r="A151" s="1" t="s">
        <v>24</v>
      </c>
      <c r="B151" s="1" t="s">
        <v>3</v>
      </c>
      <c r="C151" s="2" t="s">
        <v>229</v>
      </c>
      <c r="D151" s="10" t="s">
        <v>230</v>
      </c>
      <c r="E151" s="1" t="s">
        <v>197</v>
      </c>
      <c r="F151" s="8"/>
      <c r="G151" s="8">
        <v>70</v>
      </c>
      <c r="H151" s="8">
        <v>480</v>
      </c>
      <c r="I151" s="8">
        <v>519</v>
      </c>
      <c r="J151" s="8"/>
      <c r="K151" s="8">
        <v>1100</v>
      </c>
      <c r="L151" s="8"/>
      <c r="M151" s="8"/>
      <c r="N151" s="8"/>
      <c r="O151" s="8"/>
      <c r="P151" s="8">
        <f t="shared" si="4"/>
        <v>0</v>
      </c>
      <c r="Q151" s="8"/>
      <c r="R151" s="8"/>
      <c r="S151" s="8"/>
      <c r="T151" s="8"/>
      <c r="U151" s="8"/>
      <c r="V151" s="8">
        <f t="shared" si="5"/>
        <v>0</v>
      </c>
    </row>
    <row r="152" spans="1:22" hidden="1" x14ac:dyDescent="0.25">
      <c r="A152" s="1" t="s">
        <v>24</v>
      </c>
      <c r="B152" s="1" t="s">
        <v>3</v>
      </c>
      <c r="C152" s="2" t="s">
        <v>231</v>
      </c>
      <c r="D152" s="10" t="s">
        <v>232</v>
      </c>
      <c r="E152" s="1" t="s">
        <v>197</v>
      </c>
      <c r="F152" s="8"/>
      <c r="G152" s="8"/>
      <c r="H152" s="8"/>
      <c r="I152" s="8"/>
      <c r="J152" s="8"/>
      <c r="K152" s="8"/>
      <c r="L152" s="8"/>
      <c r="M152" s="8"/>
      <c r="N152" s="8"/>
      <c r="O152" s="8"/>
      <c r="P152" s="8" t="e">
        <f t="shared" si="4"/>
        <v>#DIV/0!</v>
      </c>
      <c r="Q152" s="8"/>
      <c r="R152" s="8"/>
      <c r="S152" s="8"/>
      <c r="T152" s="8"/>
      <c r="U152" s="8"/>
      <c r="V152" s="8" t="e">
        <f t="shared" si="5"/>
        <v>#DIV/0!</v>
      </c>
    </row>
    <row r="153" spans="1:22" ht="22.5" hidden="1" x14ac:dyDescent="0.25">
      <c r="A153" s="1" t="s">
        <v>24</v>
      </c>
      <c r="B153" s="1" t="s">
        <v>3</v>
      </c>
      <c r="C153" s="2" t="s">
        <v>233</v>
      </c>
      <c r="D153" s="10" t="s">
        <v>234</v>
      </c>
      <c r="E153" s="1" t="s">
        <v>197</v>
      </c>
      <c r="F153" s="8"/>
      <c r="G153" s="8"/>
      <c r="H153" s="8"/>
      <c r="I153" s="8"/>
      <c r="J153" s="8"/>
      <c r="K153" s="8"/>
      <c r="L153" s="8"/>
      <c r="M153" s="8"/>
      <c r="N153" s="8"/>
      <c r="O153" s="8"/>
      <c r="P153" s="8" t="e">
        <f t="shared" si="4"/>
        <v>#DIV/0!</v>
      </c>
      <c r="Q153" s="8"/>
      <c r="R153" s="8"/>
      <c r="S153" s="8"/>
      <c r="T153" s="8"/>
      <c r="U153" s="8"/>
      <c r="V153" s="8" t="e">
        <f t="shared" si="5"/>
        <v>#DIV/0!</v>
      </c>
    </row>
    <row r="154" spans="1:22" hidden="1" x14ac:dyDescent="0.25">
      <c r="A154" s="1" t="s">
        <v>24</v>
      </c>
      <c r="B154" s="1" t="s">
        <v>3</v>
      </c>
      <c r="C154" s="2" t="s">
        <v>235</v>
      </c>
      <c r="D154" s="10" t="s">
        <v>236</v>
      </c>
      <c r="E154" s="1" t="s">
        <v>237</v>
      </c>
      <c r="F154" s="8"/>
      <c r="G154" s="8"/>
      <c r="H154" s="8"/>
      <c r="I154" s="8"/>
      <c r="J154" s="8"/>
      <c r="K154" s="8"/>
      <c r="L154" s="8"/>
      <c r="M154" s="8"/>
      <c r="N154" s="8"/>
      <c r="O154" s="8"/>
      <c r="P154" s="8" t="e">
        <f t="shared" si="4"/>
        <v>#DIV/0!</v>
      </c>
      <c r="Q154" s="8"/>
      <c r="R154" s="8"/>
      <c r="S154" s="8"/>
      <c r="T154" s="8"/>
      <c r="U154" s="8"/>
      <c r="V154" s="8" t="e">
        <f t="shared" si="5"/>
        <v>#DIV/0!</v>
      </c>
    </row>
    <row r="155" spans="1:22" hidden="1" x14ac:dyDescent="0.25">
      <c r="A155" s="1" t="s">
        <v>24</v>
      </c>
      <c r="B155" s="1" t="s">
        <v>3</v>
      </c>
      <c r="C155" s="2" t="s">
        <v>238</v>
      </c>
      <c r="D155" s="10" t="s">
        <v>239</v>
      </c>
      <c r="E155" s="1" t="s">
        <v>237</v>
      </c>
      <c r="F155" s="8"/>
      <c r="G155" s="8"/>
      <c r="H155" s="8"/>
      <c r="I155" s="8"/>
      <c r="J155" s="8"/>
      <c r="K155" s="8"/>
      <c r="L155" s="8"/>
      <c r="M155" s="8"/>
      <c r="N155" s="8"/>
      <c r="O155" s="8"/>
      <c r="P155" s="8" t="e">
        <f t="shared" si="4"/>
        <v>#DIV/0!</v>
      </c>
      <c r="Q155" s="8"/>
      <c r="R155" s="8"/>
      <c r="S155" s="8"/>
      <c r="T155" s="8"/>
      <c r="U155" s="8"/>
      <c r="V155" s="8" t="e">
        <f t="shared" si="5"/>
        <v>#DIV/0!</v>
      </c>
    </row>
    <row r="156" spans="1:22" hidden="1" x14ac:dyDescent="0.25">
      <c r="A156" s="1" t="s">
        <v>24</v>
      </c>
      <c r="B156" s="1" t="s">
        <v>3</v>
      </c>
      <c r="C156" s="2" t="s">
        <v>240</v>
      </c>
      <c r="D156" s="10" t="s">
        <v>241</v>
      </c>
      <c r="E156" s="1" t="s">
        <v>237</v>
      </c>
      <c r="F156" s="8"/>
      <c r="G156" s="8"/>
      <c r="H156" s="8"/>
      <c r="I156" s="8"/>
      <c r="J156" s="8"/>
      <c r="K156" s="8"/>
      <c r="L156" s="8"/>
      <c r="M156" s="8"/>
      <c r="N156" s="8"/>
      <c r="O156" s="8"/>
      <c r="P156" s="8" t="e">
        <f t="shared" si="4"/>
        <v>#DIV/0!</v>
      </c>
      <c r="Q156" s="8"/>
      <c r="R156" s="8"/>
      <c r="S156" s="8"/>
      <c r="T156" s="8"/>
      <c r="U156" s="8"/>
      <c r="V156" s="8" t="e">
        <f t="shared" si="5"/>
        <v>#DIV/0!</v>
      </c>
    </row>
    <row r="157" spans="1:22" ht="21.75" hidden="1" customHeight="1" x14ac:dyDescent="0.25">
      <c r="A157" s="1"/>
      <c r="B157" s="1"/>
      <c r="C157" s="2"/>
      <c r="D157" s="10" t="s">
        <v>242</v>
      </c>
      <c r="E157" s="1"/>
      <c r="F157" s="8"/>
      <c r="G157" s="8"/>
      <c r="H157" s="8"/>
      <c r="I157" s="8"/>
      <c r="J157" s="8"/>
      <c r="K157" s="8"/>
      <c r="L157" s="8"/>
      <c r="M157" s="8"/>
      <c r="N157" s="8"/>
      <c r="O157" s="8"/>
      <c r="P157" s="8"/>
      <c r="Q157" s="8"/>
      <c r="R157" s="8"/>
      <c r="S157" s="8"/>
      <c r="T157" s="8"/>
      <c r="U157" s="8"/>
      <c r="V157" s="8"/>
    </row>
    <row r="158" spans="1:22" hidden="1" x14ac:dyDescent="0.25">
      <c r="A158" s="1" t="s">
        <v>24</v>
      </c>
      <c r="B158" s="1" t="s">
        <v>3</v>
      </c>
      <c r="C158" s="2" t="s">
        <v>243</v>
      </c>
      <c r="D158" s="10" t="s">
        <v>244</v>
      </c>
      <c r="E158" s="1" t="s">
        <v>179</v>
      </c>
      <c r="F158" s="8"/>
      <c r="G158" s="8"/>
      <c r="H158" s="8"/>
      <c r="I158" s="8"/>
      <c r="J158" s="8"/>
      <c r="K158" s="8"/>
      <c r="L158" s="8"/>
      <c r="M158" s="8"/>
      <c r="N158" s="8"/>
      <c r="O158" s="8"/>
      <c r="P158" s="8" t="e">
        <f>100*O158/H158</f>
        <v>#DIV/0!</v>
      </c>
      <c r="Q158" s="8"/>
      <c r="R158" s="8"/>
      <c r="S158" s="8"/>
      <c r="T158" s="8"/>
      <c r="U158" s="8"/>
      <c r="V158" s="8" t="e">
        <f>100*U158/H158</f>
        <v>#DIV/0!</v>
      </c>
    </row>
    <row r="159" spans="1:22" hidden="1" x14ac:dyDescent="0.25">
      <c r="A159" s="1" t="s">
        <v>24</v>
      </c>
      <c r="B159" s="1" t="s">
        <v>3</v>
      </c>
      <c r="C159" s="2" t="s">
        <v>245</v>
      </c>
      <c r="D159" s="10" t="s">
        <v>246</v>
      </c>
      <c r="E159" s="1" t="s">
        <v>179</v>
      </c>
      <c r="F159" s="8"/>
      <c r="G159" s="8"/>
      <c r="H159" s="8"/>
      <c r="I159" s="8"/>
      <c r="J159" s="8"/>
      <c r="K159" s="8"/>
      <c r="L159" s="8"/>
      <c r="M159" s="8"/>
      <c r="N159" s="8"/>
      <c r="O159" s="8"/>
      <c r="P159" s="8" t="e">
        <f>100*O159/H159</f>
        <v>#DIV/0!</v>
      </c>
      <c r="Q159" s="8"/>
      <c r="R159" s="8"/>
      <c r="S159" s="8"/>
      <c r="T159" s="8"/>
      <c r="U159" s="8"/>
      <c r="V159" s="8" t="e">
        <f>100*U159/H159</f>
        <v>#DIV/0!</v>
      </c>
    </row>
    <row r="160" spans="1:22" hidden="1" x14ac:dyDescent="0.25">
      <c r="A160" s="1" t="s">
        <v>24</v>
      </c>
      <c r="B160" s="1" t="s">
        <v>3</v>
      </c>
      <c r="C160" s="2" t="s">
        <v>247</v>
      </c>
      <c r="D160" s="10" t="s">
        <v>248</v>
      </c>
      <c r="E160" s="1" t="s">
        <v>179</v>
      </c>
      <c r="F160" s="8"/>
      <c r="G160" s="8"/>
      <c r="H160" s="8"/>
      <c r="I160" s="8"/>
      <c r="J160" s="8"/>
      <c r="K160" s="8"/>
      <c r="L160" s="8"/>
      <c r="M160" s="8"/>
      <c r="N160" s="8"/>
      <c r="O160" s="8"/>
      <c r="P160" s="8" t="e">
        <f>100*O160/H160</f>
        <v>#DIV/0!</v>
      </c>
      <c r="Q160" s="8"/>
      <c r="R160" s="8"/>
      <c r="S160" s="8"/>
      <c r="T160" s="8"/>
      <c r="U160" s="8"/>
      <c r="V160" s="8" t="e">
        <f>100*U160/H160</f>
        <v>#DIV/0!</v>
      </c>
    </row>
    <row r="161" spans="1:22" ht="22.5" hidden="1" x14ac:dyDescent="0.25">
      <c r="A161" s="1"/>
      <c r="B161" s="1"/>
      <c r="C161" s="2"/>
      <c r="D161" s="10" t="s">
        <v>249</v>
      </c>
      <c r="E161" s="1"/>
      <c r="F161" s="8"/>
      <c r="G161" s="8"/>
      <c r="H161" s="8"/>
      <c r="I161" s="8"/>
      <c r="J161" s="8"/>
      <c r="K161" s="8"/>
      <c r="L161" s="8"/>
      <c r="M161" s="8"/>
      <c r="N161" s="8"/>
      <c r="O161" s="8"/>
      <c r="P161" s="8"/>
      <c r="Q161" s="8"/>
      <c r="R161" s="8"/>
      <c r="S161" s="8"/>
      <c r="T161" s="8"/>
      <c r="U161" s="8"/>
      <c r="V161" s="8"/>
    </row>
    <row r="162" spans="1:22" hidden="1" x14ac:dyDescent="0.25">
      <c r="A162" s="1" t="s">
        <v>24</v>
      </c>
      <c r="B162" s="1" t="s">
        <v>3</v>
      </c>
      <c r="C162" s="2" t="s">
        <v>250</v>
      </c>
      <c r="D162" s="10" t="s">
        <v>251</v>
      </c>
      <c r="E162" s="1" t="s">
        <v>252</v>
      </c>
      <c r="F162" s="8"/>
      <c r="G162" s="8"/>
      <c r="H162" s="8"/>
      <c r="I162" s="8"/>
      <c r="J162" s="8"/>
      <c r="K162" s="8"/>
      <c r="L162" s="8"/>
      <c r="M162" s="8"/>
      <c r="N162" s="8"/>
      <c r="O162" s="8"/>
      <c r="P162" s="8" t="e">
        <f>100*O162/H162</f>
        <v>#DIV/0!</v>
      </c>
      <c r="Q162" s="8"/>
      <c r="R162" s="8"/>
      <c r="S162" s="8"/>
      <c r="T162" s="8"/>
      <c r="U162" s="8"/>
      <c r="V162" s="8" t="e">
        <f>100*U162/H162</f>
        <v>#DIV/0!</v>
      </c>
    </row>
    <row r="163" spans="1:22" hidden="1" x14ac:dyDescent="0.25">
      <c r="A163" s="1"/>
      <c r="B163" s="1"/>
      <c r="C163" s="2"/>
      <c r="D163" s="10" t="s">
        <v>253</v>
      </c>
      <c r="E163" s="1"/>
      <c r="F163" s="8"/>
      <c r="G163" s="8"/>
      <c r="H163" s="8"/>
      <c r="I163" s="8"/>
      <c r="J163" s="8"/>
      <c r="K163" s="8"/>
      <c r="L163" s="8"/>
      <c r="M163" s="8"/>
      <c r="N163" s="8"/>
      <c r="O163" s="8"/>
      <c r="P163" s="8"/>
      <c r="Q163" s="8"/>
      <c r="R163" s="8"/>
      <c r="S163" s="8"/>
      <c r="T163" s="8"/>
      <c r="U163" s="8"/>
      <c r="V163" s="8"/>
    </row>
    <row r="164" spans="1:22" hidden="1" x14ac:dyDescent="0.25">
      <c r="A164" s="1" t="s">
        <v>24</v>
      </c>
      <c r="B164" s="1" t="s">
        <v>3</v>
      </c>
      <c r="C164" s="2" t="s">
        <v>254</v>
      </c>
      <c r="D164" s="10" t="s">
        <v>255</v>
      </c>
      <c r="E164" s="1" t="s">
        <v>197</v>
      </c>
      <c r="F164" s="8"/>
      <c r="G164" s="8"/>
      <c r="H164" s="8"/>
      <c r="I164" s="8"/>
      <c r="J164" s="8"/>
      <c r="K164" s="8"/>
      <c r="L164" s="8"/>
      <c r="M164" s="8"/>
      <c r="N164" s="8"/>
      <c r="O164" s="8"/>
      <c r="P164" s="8" t="e">
        <f>100*O164/H164</f>
        <v>#DIV/0!</v>
      </c>
      <c r="Q164" s="8"/>
      <c r="R164" s="8"/>
      <c r="S164" s="8"/>
      <c r="T164" s="8"/>
      <c r="U164" s="8"/>
      <c r="V164" s="8" t="e">
        <f>100*U164/H164</f>
        <v>#DIV/0!</v>
      </c>
    </row>
    <row r="165" spans="1:22" hidden="1" x14ac:dyDescent="0.25">
      <c r="A165" s="1" t="s">
        <v>24</v>
      </c>
      <c r="B165" s="1" t="s">
        <v>3</v>
      </c>
      <c r="C165" s="2" t="s">
        <v>256</v>
      </c>
      <c r="D165" s="10" t="s">
        <v>257</v>
      </c>
      <c r="E165" s="1" t="s">
        <v>197</v>
      </c>
      <c r="F165" s="8"/>
      <c r="G165" s="8"/>
      <c r="H165" s="8"/>
      <c r="I165" s="8"/>
      <c r="J165" s="8"/>
      <c r="K165" s="8"/>
      <c r="L165" s="8"/>
      <c r="M165" s="8"/>
      <c r="N165" s="8"/>
      <c r="O165" s="8"/>
      <c r="P165" s="8" t="e">
        <f>100*O165/H165</f>
        <v>#DIV/0!</v>
      </c>
      <c r="Q165" s="8"/>
      <c r="R165" s="8"/>
      <c r="S165" s="8"/>
      <c r="T165" s="8"/>
      <c r="U165" s="8"/>
      <c r="V165" s="8" t="e">
        <f>100*U165/H165</f>
        <v>#DIV/0!</v>
      </c>
    </row>
    <row r="166" spans="1:22" ht="22.5" hidden="1" x14ac:dyDescent="0.25">
      <c r="A166" s="1" t="s">
        <v>24</v>
      </c>
      <c r="B166" s="1" t="s">
        <v>3</v>
      </c>
      <c r="C166" s="2" t="s">
        <v>258</v>
      </c>
      <c r="D166" s="10" t="s">
        <v>259</v>
      </c>
      <c r="E166" s="1" t="s">
        <v>186</v>
      </c>
      <c r="F166" s="8"/>
      <c r="G166" s="8"/>
      <c r="H166" s="8"/>
      <c r="I166" s="8"/>
      <c r="J166" s="8"/>
      <c r="K166" s="8"/>
      <c r="L166" s="8"/>
      <c r="M166" s="8"/>
      <c r="N166" s="8"/>
      <c r="O166" s="8"/>
      <c r="P166" s="8" t="e">
        <f>100*O166/H166</f>
        <v>#DIV/0!</v>
      </c>
      <c r="Q166" s="8"/>
      <c r="R166" s="8"/>
      <c r="S166" s="8"/>
      <c r="T166" s="8"/>
      <c r="U166" s="8"/>
      <c r="V166" s="8" t="e">
        <f>100*U166/H166</f>
        <v>#DIV/0!</v>
      </c>
    </row>
    <row r="167" spans="1:22" hidden="1" x14ac:dyDescent="0.25">
      <c r="A167" s="1" t="s">
        <v>24</v>
      </c>
      <c r="B167" s="1" t="s">
        <v>3</v>
      </c>
      <c r="C167" s="2" t="s">
        <v>260</v>
      </c>
      <c r="D167" s="10" t="s">
        <v>261</v>
      </c>
      <c r="E167" s="1" t="s">
        <v>262</v>
      </c>
      <c r="F167" s="8"/>
      <c r="G167" s="8"/>
      <c r="H167" s="8"/>
      <c r="I167" s="8"/>
      <c r="J167" s="8"/>
      <c r="K167" s="8"/>
      <c r="L167" s="8"/>
      <c r="M167" s="8"/>
      <c r="N167" s="8"/>
      <c r="O167" s="8"/>
      <c r="P167" s="8" t="e">
        <f>100*O167/H167</f>
        <v>#DIV/0!</v>
      </c>
      <c r="Q167" s="8"/>
      <c r="R167" s="8"/>
      <c r="S167" s="8"/>
      <c r="T167" s="8"/>
      <c r="U167" s="8"/>
      <c r="V167" s="8" t="e">
        <f>100*U167/H167</f>
        <v>#DIV/0!</v>
      </c>
    </row>
    <row r="168" spans="1:22" ht="22.5" hidden="1" x14ac:dyDescent="0.25">
      <c r="A168" s="1"/>
      <c r="B168" s="1"/>
      <c r="C168" s="2"/>
      <c r="D168" s="10" t="s">
        <v>263</v>
      </c>
      <c r="E168" s="1"/>
      <c r="F168" s="8"/>
      <c r="G168" s="8"/>
      <c r="H168" s="8"/>
      <c r="I168" s="8"/>
      <c r="J168" s="8"/>
      <c r="K168" s="8"/>
      <c r="L168" s="8"/>
      <c r="M168" s="8"/>
      <c r="N168" s="8"/>
      <c r="O168" s="8"/>
      <c r="P168" s="8"/>
      <c r="Q168" s="8"/>
      <c r="R168" s="8"/>
      <c r="S168" s="8"/>
      <c r="T168" s="8"/>
      <c r="U168" s="8"/>
      <c r="V168" s="8"/>
    </row>
    <row r="169" spans="1:22" hidden="1" x14ac:dyDescent="0.25">
      <c r="A169" s="1" t="s">
        <v>24</v>
      </c>
      <c r="B169" s="1" t="s">
        <v>3</v>
      </c>
      <c r="C169" s="2" t="s">
        <v>264</v>
      </c>
      <c r="D169" s="10" t="s">
        <v>265</v>
      </c>
      <c r="E169" s="1" t="s">
        <v>197</v>
      </c>
      <c r="F169" s="8"/>
      <c r="G169" s="8"/>
      <c r="H169" s="8"/>
      <c r="I169" s="8"/>
      <c r="J169" s="8"/>
      <c r="K169" s="8"/>
      <c r="L169" s="8"/>
      <c r="M169" s="8"/>
      <c r="N169" s="8"/>
      <c r="O169" s="8"/>
      <c r="P169" s="8" t="e">
        <f>100*O169/H169</f>
        <v>#DIV/0!</v>
      </c>
      <c r="Q169" s="8"/>
      <c r="R169" s="8"/>
      <c r="S169" s="8"/>
      <c r="T169" s="8"/>
      <c r="U169" s="8"/>
      <c r="V169" s="8" t="e">
        <f>100*U169/H169</f>
        <v>#DIV/0!</v>
      </c>
    </row>
    <row r="170" spans="1:22" hidden="1" x14ac:dyDescent="0.25">
      <c r="A170" s="1" t="s">
        <v>24</v>
      </c>
      <c r="B170" s="1" t="s">
        <v>3</v>
      </c>
      <c r="C170" s="2" t="s">
        <v>266</v>
      </c>
      <c r="D170" s="10" t="s">
        <v>267</v>
      </c>
      <c r="E170" s="1" t="s">
        <v>197</v>
      </c>
      <c r="F170" s="8"/>
      <c r="G170" s="8"/>
      <c r="H170" s="8"/>
      <c r="I170" s="8"/>
      <c r="J170" s="8"/>
      <c r="K170" s="8"/>
      <c r="L170" s="8"/>
      <c r="M170" s="8"/>
      <c r="N170" s="8"/>
      <c r="O170" s="8"/>
      <c r="P170" s="8" t="e">
        <f>100*O170/H170</f>
        <v>#DIV/0!</v>
      </c>
      <c r="Q170" s="8"/>
      <c r="R170" s="8"/>
      <c r="S170" s="8"/>
      <c r="T170" s="8"/>
      <c r="U170" s="8"/>
      <c r="V170" s="8" t="e">
        <f>100*U170/H170</f>
        <v>#DIV/0!</v>
      </c>
    </row>
    <row r="171" spans="1:22" hidden="1" x14ac:dyDescent="0.25">
      <c r="A171" s="1" t="s">
        <v>24</v>
      </c>
      <c r="B171" s="1" t="s">
        <v>3</v>
      </c>
      <c r="C171" s="2" t="s">
        <v>268</v>
      </c>
      <c r="D171" s="10" t="s">
        <v>269</v>
      </c>
      <c r="E171" s="1" t="s">
        <v>270</v>
      </c>
      <c r="F171" s="8"/>
      <c r="G171" s="8"/>
      <c r="H171" s="8"/>
      <c r="I171" s="8"/>
      <c r="J171" s="8"/>
      <c r="K171" s="8"/>
      <c r="L171" s="8"/>
      <c r="M171" s="8"/>
      <c r="N171" s="8"/>
      <c r="O171" s="8"/>
      <c r="P171" s="8" t="e">
        <f>100*O171/H171</f>
        <v>#DIV/0!</v>
      </c>
      <c r="Q171" s="8"/>
      <c r="R171" s="8"/>
      <c r="S171" s="8"/>
      <c r="T171" s="8"/>
      <c r="U171" s="8"/>
      <c r="V171" s="8" t="e">
        <f>100*U171/H171</f>
        <v>#DIV/0!</v>
      </c>
    </row>
    <row r="172" spans="1:22" hidden="1" x14ac:dyDescent="0.25">
      <c r="A172" s="1" t="s">
        <v>24</v>
      </c>
      <c r="B172" s="1" t="s">
        <v>3</v>
      </c>
      <c r="C172" s="2" t="s">
        <v>271</v>
      </c>
      <c r="D172" s="10" t="s">
        <v>272</v>
      </c>
      <c r="E172" s="1" t="s">
        <v>270</v>
      </c>
      <c r="F172" s="8"/>
      <c r="G172" s="8"/>
      <c r="H172" s="8"/>
      <c r="I172" s="8"/>
      <c r="J172" s="8"/>
      <c r="K172" s="8"/>
      <c r="L172" s="8"/>
      <c r="M172" s="8"/>
      <c r="N172" s="8"/>
      <c r="O172" s="8"/>
      <c r="P172" s="8" t="e">
        <f>100*O172/H172</f>
        <v>#DIV/0!</v>
      </c>
      <c r="Q172" s="8"/>
      <c r="R172" s="8"/>
      <c r="S172" s="8"/>
      <c r="T172" s="8"/>
      <c r="U172" s="8"/>
      <c r="V172" s="8" t="e">
        <f>100*U172/H172</f>
        <v>#DIV/0!</v>
      </c>
    </row>
    <row r="173" spans="1:22" ht="22.5" hidden="1" x14ac:dyDescent="0.25">
      <c r="A173" s="1"/>
      <c r="B173" s="1"/>
      <c r="C173" s="2"/>
      <c r="D173" s="10" t="s">
        <v>273</v>
      </c>
      <c r="E173" s="1"/>
      <c r="F173" s="8"/>
      <c r="G173" s="8"/>
      <c r="H173" s="8"/>
      <c r="I173" s="8"/>
      <c r="J173" s="8"/>
      <c r="K173" s="8"/>
      <c r="L173" s="8"/>
      <c r="M173" s="8"/>
      <c r="N173" s="8"/>
      <c r="O173" s="8"/>
      <c r="P173" s="8"/>
      <c r="Q173" s="8"/>
      <c r="R173" s="8"/>
      <c r="S173" s="8"/>
      <c r="T173" s="8"/>
      <c r="U173" s="8"/>
      <c r="V173" s="8"/>
    </row>
    <row r="174" spans="1:22" hidden="1" x14ac:dyDescent="0.25">
      <c r="A174" s="1" t="s">
        <v>24</v>
      </c>
      <c r="B174" s="1" t="s">
        <v>3</v>
      </c>
      <c r="C174" s="2" t="s">
        <v>274</v>
      </c>
      <c r="D174" s="10" t="s">
        <v>275</v>
      </c>
      <c r="E174" s="1" t="s">
        <v>186</v>
      </c>
      <c r="F174" s="8"/>
      <c r="G174" s="8"/>
      <c r="H174" s="8"/>
      <c r="I174" s="8"/>
      <c r="J174" s="8"/>
      <c r="K174" s="8"/>
      <c r="L174" s="8"/>
      <c r="M174" s="8"/>
      <c r="N174" s="8"/>
      <c r="O174" s="8"/>
      <c r="P174" s="8" t="e">
        <f>100*O174/H174</f>
        <v>#DIV/0!</v>
      </c>
      <c r="Q174" s="8"/>
      <c r="R174" s="8"/>
      <c r="S174" s="8"/>
      <c r="T174" s="8"/>
      <c r="U174" s="8"/>
      <c r="V174" s="8" t="e">
        <f>100*U174/H174</f>
        <v>#DIV/0!</v>
      </c>
    </row>
    <row r="175" spans="1:22" hidden="1" x14ac:dyDescent="0.25">
      <c r="A175" s="1" t="s">
        <v>24</v>
      </c>
      <c r="B175" s="1" t="s">
        <v>3</v>
      </c>
      <c r="C175" s="2" t="s">
        <v>276</v>
      </c>
      <c r="D175" s="10" t="s">
        <v>277</v>
      </c>
      <c r="E175" s="1" t="s">
        <v>186</v>
      </c>
      <c r="F175" s="8"/>
      <c r="G175" s="8"/>
      <c r="H175" s="8"/>
      <c r="I175" s="8"/>
      <c r="J175" s="8"/>
      <c r="K175" s="8"/>
      <c r="L175" s="8"/>
      <c r="M175" s="8"/>
      <c r="N175" s="8"/>
      <c r="O175" s="8"/>
      <c r="P175" s="8" t="e">
        <f>100*O175/H175</f>
        <v>#DIV/0!</v>
      </c>
      <c r="Q175" s="8"/>
      <c r="R175" s="8"/>
      <c r="S175" s="8"/>
      <c r="T175" s="8"/>
      <c r="U175" s="8"/>
      <c r="V175" s="8" t="e">
        <f>100*U175/H175</f>
        <v>#DIV/0!</v>
      </c>
    </row>
    <row r="176" spans="1:22" hidden="1" x14ac:dyDescent="0.25">
      <c r="A176" s="1" t="s">
        <v>24</v>
      </c>
      <c r="B176" s="1" t="s">
        <v>3</v>
      </c>
      <c r="C176" s="2" t="s">
        <v>278</v>
      </c>
      <c r="D176" s="10" t="s">
        <v>279</v>
      </c>
      <c r="E176" s="1" t="s">
        <v>186</v>
      </c>
      <c r="F176" s="8"/>
      <c r="G176" s="8"/>
      <c r="H176" s="8"/>
      <c r="I176" s="8"/>
      <c r="J176" s="8"/>
      <c r="K176" s="8"/>
      <c r="L176" s="8"/>
      <c r="M176" s="8"/>
      <c r="N176" s="8"/>
      <c r="O176" s="8"/>
      <c r="P176" s="8" t="e">
        <f>100*O176/H176</f>
        <v>#DIV/0!</v>
      </c>
      <c r="Q176" s="8"/>
      <c r="R176" s="8"/>
      <c r="S176" s="8"/>
      <c r="T176" s="8"/>
      <c r="U176" s="8"/>
      <c r="V176" s="8" t="e">
        <f>100*U176/H176</f>
        <v>#DIV/0!</v>
      </c>
    </row>
    <row r="177" spans="1:22" hidden="1" x14ac:dyDescent="0.25">
      <c r="A177" s="1" t="s">
        <v>24</v>
      </c>
      <c r="B177" s="1" t="s">
        <v>3</v>
      </c>
      <c r="C177" s="2" t="s">
        <v>280</v>
      </c>
      <c r="D177" s="10" t="s">
        <v>281</v>
      </c>
      <c r="E177" s="1" t="s">
        <v>186</v>
      </c>
      <c r="F177" s="8"/>
      <c r="G177" s="8"/>
      <c r="H177" s="8"/>
      <c r="I177" s="8"/>
      <c r="J177" s="8"/>
      <c r="K177" s="8"/>
      <c r="L177" s="8"/>
      <c r="M177" s="8"/>
      <c r="N177" s="8"/>
      <c r="O177" s="8"/>
      <c r="P177" s="8" t="e">
        <f>100*O177/H177</f>
        <v>#DIV/0!</v>
      </c>
      <c r="Q177" s="8"/>
      <c r="R177" s="8"/>
      <c r="S177" s="8"/>
      <c r="T177" s="8"/>
      <c r="U177" s="8"/>
      <c r="V177" s="8" t="e">
        <f>100*U177/H177</f>
        <v>#DIV/0!</v>
      </c>
    </row>
    <row r="178" spans="1:22" ht="33.75" hidden="1" x14ac:dyDescent="0.25">
      <c r="A178" s="1" t="s">
        <v>24</v>
      </c>
      <c r="B178" s="1" t="s">
        <v>3</v>
      </c>
      <c r="C178" s="2" t="s">
        <v>282</v>
      </c>
      <c r="D178" s="10" t="s">
        <v>283</v>
      </c>
      <c r="E178" s="1" t="s">
        <v>284</v>
      </c>
      <c r="F178" s="8"/>
      <c r="G178" s="8"/>
      <c r="H178" s="8"/>
      <c r="I178" s="8"/>
      <c r="J178" s="8"/>
      <c r="K178" s="8"/>
      <c r="L178" s="8"/>
      <c r="M178" s="8"/>
      <c r="N178" s="8"/>
      <c r="O178" s="8"/>
      <c r="P178" s="8" t="e">
        <f>100*O178/H178</f>
        <v>#DIV/0!</v>
      </c>
      <c r="Q178" s="8"/>
      <c r="R178" s="8"/>
      <c r="S178" s="8"/>
      <c r="T178" s="8"/>
      <c r="U178" s="8"/>
      <c r="V178" s="8" t="e">
        <f>100*U178/H178</f>
        <v>#DIV/0!</v>
      </c>
    </row>
    <row r="179" spans="1:22" ht="22.5" hidden="1" x14ac:dyDescent="0.25">
      <c r="A179" s="1"/>
      <c r="B179" s="1"/>
      <c r="C179" s="2"/>
      <c r="D179" s="10" t="s">
        <v>285</v>
      </c>
      <c r="E179" s="1"/>
      <c r="F179" s="8"/>
      <c r="G179" s="8"/>
      <c r="H179" s="8"/>
      <c r="I179" s="8"/>
      <c r="J179" s="8"/>
      <c r="K179" s="8"/>
      <c r="L179" s="8"/>
      <c r="M179" s="8"/>
      <c r="N179" s="8"/>
      <c r="O179" s="8"/>
      <c r="P179" s="8"/>
      <c r="Q179" s="8"/>
      <c r="R179" s="8"/>
      <c r="S179" s="8"/>
      <c r="T179" s="8"/>
      <c r="U179" s="8"/>
      <c r="V179" s="8"/>
    </row>
    <row r="180" spans="1:22" ht="22.5" hidden="1" x14ac:dyDescent="0.25">
      <c r="A180" s="1" t="s">
        <v>24</v>
      </c>
      <c r="B180" s="1" t="s">
        <v>3</v>
      </c>
      <c r="C180" s="2" t="s">
        <v>286</v>
      </c>
      <c r="D180" s="10" t="s">
        <v>287</v>
      </c>
      <c r="E180" s="1" t="s">
        <v>179</v>
      </c>
      <c r="F180" s="8"/>
      <c r="G180" s="8"/>
      <c r="H180" s="8"/>
      <c r="I180" s="8"/>
      <c r="J180" s="8"/>
      <c r="K180" s="8"/>
      <c r="L180" s="8"/>
      <c r="M180" s="8"/>
      <c r="N180" s="8"/>
      <c r="O180" s="8"/>
      <c r="P180" s="8" t="e">
        <f t="shared" ref="P180:P188" si="6">100*O180/H180</f>
        <v>#DIV/0!</v>
      </c>
      <c r="Q180" s="8"/>
      <c r="R180" s="8"/>
      <c r="S180" s="8"/>
      <c r="T180" s="8"/>
      <c r="U180" s="8"/>
      <c r="V180" s="8" t="e">
        <f t="shared" ref="V180:V188" si="7">100*U180/H180</f>
        <v>#DIV/0!</v>
      </c>
    </row>
    <row r="181" spans="1:22" x14ac:dyDescent="0.25">
      <c r="A181" s="1" t="s">
        <v>24</v>
      </c>
      <c r="B181" s="1" t="s">
        <v>3</v>
      </c>
      <c r="C181" s="2" t="s">
        <v>288</v>
      </c>
      <c r="D181" s="10" t="s">
        <v>289</v>
      </c>
      <c r="E181" s="1" t="s">
        <v>204</v>
      </c>
      <c r="F181" s="8"/>
      <c r="G181" s="8">
        <v>18</v>
      </c>
      <c r="H181" s="8">
        <v>2.9</v>
      </c>
      <c r="I181" s="8">
        <v>9.8000000000000007</v>
      </c>
      <c r="J181" s="8"/>
      <c r="K181" s="8">
        <v>16.7</v>
      </c>
      <c r="L181" s="8">
        <v>22.1</v>
      </c>
      <c r="M181" s="8">
        <v>22.1</v>
      </c>
      <c r="N181" s="8">
        <v>22.1</v>
      </c>
      <c r="O181" s="8">
        <v>22.1</v>
      </c>
      <c r="P181" s="8">
        <f t="shared" si="6"/>
        <v>762.06896551724139</v>
      </c>
      <c r="Q181" s="8">
        <v>22.1</v>
      </c>
      <c r="R181" s="8">
        <v>22.1</v>
      </c>
      <c r="S181" s="8">
        <v>22.1</v>
      </c>
      <c r="T181" s="8">
        <v>22.1</v>
      </c>
      <c r="U181" s="8">
        <v>22.1</v>
      </c>
      <c r="V181" s="8">
        <f t="shared" si="7"/>
        <v>762.06896551724139</v>
      </c>
    </row>
    <row r="182" spans="1:22" ht="0.75" customHeight="1" x14ac:dyDescent="0.25">
      <c r="A182" s="1" t="s">
        <v>24</v>
      </c>
      <c r="B182" s="1" t="s">
        <v>3</v>
      </c>
      <c r="C182" s="2" t="s">
        <v>290</v>
      </c>
      <c r="D182" s="10" t="s">
        <v>291</v>
      </c>
      <c r="E182" s="1" t="s">
        <v>292</v>
      </c>
      <c r="F182" s="8"/>
      <c r="G182" s="8"/>
      <c r="H182" s="8"/>
      <c r="I182" s="8"/>
      <c r="J182" s="8"/>
      <c r="K182" s="8"/>
      <c r="L182" s="8"/>
      <c r="M182" s="8"/>
      <c r="N182" s="8"/>
      <c r="O182" s="8"/>
      <c r="P182" s="8" t="e">
        <f t="shared" si="6"/>
        <v>#DIV/0!</v>
      </c>
      <c r="Q182" s="8"/>
      <c r="R182" s="8"/>
      <c r="S182" s="8"/>
      <c r="T182" s="8"/>
      <c r="U182" s="8"/>
      <c r="V182" s="8" t="e">
        <f t="shared" si="7"/>
        <v>#DIV/0!</v>
      </c>
    </row>
    <row r="183" spans="1:22" hidden="1" x14ac:dyDescent="0.25">
      <c r="A183" s="1" t="s">
        <v>24</v>
      </c>
      <c r="B183" s="1" t="s">
        <v>3</v>
      </c>
      <c r="C183" s="2" t="s">
        <v>293</v>
      </c>
      <c r="D183" s="10" t="s">
        <v>294</v>
      </c>
      <c r="E183" s="1" t="s">
        <v>204</v>
      </c>
      <c r="F183" s="8"/>
      <c r="G183" s="8"/>
      <c r="H183" s="8"/>
      <c r="I183" s="8"/>
      <c r="J183" s="8"/>
      <c r="K183" s="8"/>
      <c r="L183" s="8"/>
      <c r="M183" s="8"/>
      <c r="N183" s="8"/>
      <c r="O183" s="8"/>
      <c r="P183" s="8" t="e">
        <f t="shared" si="6"/>
        <v>#DIV/0!</v>
      </c>
      <c r="Q183" s="8"/>
      <c r="R183" s="8"/>
      <c r="S183" s="8"/>
      <c r="T183" s="8"/>
      <c r="U183" s="8"/>
      <c r="V183" s="8" t="e">
        <f t="shared" si="7"/>
        <v>#DIV/0!</v>
      </c>
    </row>
    <row r="184" spans="1:22" hidden="1" x14ac:dyDescent="0.25">
      <c r="A184" s="1" t="s">
        <v>24</v>
      </c>
      <c r="B184" s="1" t="s">
        <v>3</v>
      </c>
      <c r="C184" s="2" t="s">
        <v>295</v>
      </c>
      <c r="D184" s="10" t="s">
        <v>296</v>
      </c>
      <c r="E184" s="1" t="s">
        <v>204</v>
      </c>
      <c r="F184" s="8"/>
      <c r="G184" s="8"/>
      <c r="H184" s="8"/>
      <c r="I184" s="8"/>
      <c r="J184" s="8"/>
      <c r="K184" s="8"/>
      <c r="L184" s="8"/>
      <c r="M184" s="8"/>
      <c r="N184" s="8"/>
      <c r="O184" s="8"/>
      <c r="P184" s="8" t="e">
        <f t="shared" si="6"/>
        <v>#DIV/0!</v>
      </c>
      <c r="Q184" s="8"/>
      <c r="R184" s="8"/>
      <c r="S184" s="8"/>
      <c r="T184" s="8"/>
      <c r="U184" s="8"/>
      <c r="V184" s="8" t="e">
        <f t="shared" si="7"/>
        <v>#DIV/0!</v>
      </c>
    </row>
    <row r="185" spans="1:22" hidden="1" x14ac:dyDescent="0.25">
      <c r="A185" s="1" t="s">
        <v>24</v>
      </c>
      <c r="B185" s="1" t="s">
        <v>3</v>
      </c>
      <c r="C185" s="2" t="s">
        <v>297</v>
      </c>
      <c r="D185" s="10" t="s">
        <v>298</v>
      </c>
      <c r="E185" s="1" t="s">
        <v>299</v>
      </c>
      <c r="F185" s="8"/>
      <c r="G185" s="8"/>
      <c r="H185" s="8"/>
      <c r="I185" s="8"/>
      <c r="J185" s="8"/>
      <c r="K185" s="8"/>
      <c r="L185" s="8"/>
      <c r="M185" s="8"/>
      <c r="N185" s="8"/>
      <c r="O185" s="8"/>
      <c r="P185" s="8" t="e">
        <f t="shared" si="6"/>
        <v>#DIV/0!</v>
      </c>
      <c r="Q185" s="8"/>
      <c r="R185" s="8"/>
      <c r="S185" s="8"/>
      <c r="T185" s="8"/>
      <c r="U185" s="8"/>
      <c r="V185" s="8" t="e">
        <f t="shared" si="7"/>
        <v>#DIV/0!</v>
      </c>
    </row>
    <row r="186" spans="1:22" x14ac:dyDescent="0.25">
      <c r="A186" s="1" t="s">
        <v>24</v>
      </c>
      <c r="B186" s="1" t="s">
        <v>3</v>
      </c>
      <c r="C186" s="2" t="s">
        <v>300</v>
      </c>
      <c r="D186" s="10" t="s">
        <v>301</v>
      </c>
      <c r="E186" s="1" t="s">
        <v>204</v>
      </c>
      <c r="F186" s="8"/>
      <c r="G186" s="8"/>
      <c r="H186" s="8"/>
      <c r="I186" s="8"/>
      <c r="J186" s="8"/>
      <c r="K186" s="8">
        <v>9.5</v>
      </c>
      <c r="L186" s="8">
        <v>30</v>
      </c>
      <c r="M186" s="8">
        <v>30</v>
      </c>
      <c r="N186" s="8">
        <v>30</v>
      </c>
      <c r="O186" s="8">
        <v>30</v>
      </c>
      <c r="P186" s="8" t="e">
        <f t="shared" si="6"/>
        <v>#DIV/0!</v>
      </c>
      <c r="Q186" s="8">
        <v>30</v>
      </c>
      <c r="R186" s="8">
        <v>30</v>
      </c>
      <c r="S186" s="8">
        <v>30</v>
      </c>
      <c r="T186" s="8">
        <v>30</v>
      </c>
      <c r="U186" s="8">
        <v>30</v>
      </c>
      <c r="V186" s="8" t="e">
        <f t="shared" si="7"/>
        <v>#DIV/0!</v>
      </c>
    </row>
    <row r="187" spans="1:22" ht="21.75" customHeight="1" x14ac:dyDescent="0.25">
      <c r="A187" s="1" t="s">
        <v>24</v>
      </c>
      <c r="B187" s="1" t="s">
        <v>3</v>
      </c>
      <c r="C187" s="2" t="s">
        <v>302</v>
      </c>
      <c r="D187" s="10" t="s">
        <v>303</v>
      </c>
      <c r="E187" s="1" t="s">
        <v>204</v>
      </c>
      <c r="F187" s="8"/>
      <c r="G187" s="8">
        <v>2834</v>
      </c>
      <c r="H187" s="8">
        <v>1206</v>
      </c>
      <c r="I187" s="8">
        <v>1435</v>
      </c>
      <c r="J187" s="8"/>
      <c r="K187" s="8">
        <v>2000</v>
      </c>
      <c r="L187" s="8">
        <v>2640</v>
      </c>
      <c r="M187" s="8">
        <v>2640</v>
      </c>
      <c r="N187" s="8">
        <v>2640</v>
      </c>
      <c r="O187" s="8">
        <v>2640</v>
      </c>
      <c r="P187" s="8">
        <f t="shared" si="6"/>
        <v>218.90547263681592</v>
      </c>
      <c r="Q187" s="8">
        <v>2640</v>
      </c>
      <c r="R187" s="8">
        <v>2640</v>
      </c>
      <c r="S187" s="8">
        <v>2640</v>
      </c>
      <c r="T187" s="8">
        <v>2640</v>
      </c>
      <c r="U187" s="8">
        <v>2640</v>
      </c>
      <c r="V187" s="8">
        <f t="shared" si="7"/>
        <v>218.90547263681592</v>
      </c>
    </row>
    <row r="188" spans="1:22" hidden="1" x14ac:dyDescent="0.25">
      <c r="A188" s="1" t="s">
        <v>24</v>
      </c>
      <c r="B188" s="1" t="s">
        <v>3</v>
      </c>
      <c r="C188" s="2" t="s">
        <v>304</v>
      </c>
      <c r="D188" s="10" t="s">
        <v>305</v>
      </c>
      <c r="E188" s="1" t="s">
        <v>306</v>
      </c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 t="e">
        <f t="shared" si="6"/>
        <v>#DIV/0!</v>
      </c>
      <c r="Q188" s="7"/>
      <c r="R188" s="7"/>
      <c r="S188" s="7"/>
      <c r="T188" s="7"/>
      <c r="U188" s="7"/>
      <c r="V188" s="7" t="e">
        <f t="shared" si="7"/>
        <v>#DIV/0!</v>
      </c>
    </row>
    <row r="189" spans="1:22" ht="22.5" hidden="1" x14ac:dyDescent="0.25">
      <c r="A189" s="1"/>
      <c r="B189" s="1"/>
      <c r="C189" s="2"/>
      <c r="D189" s="10" t="s">
        <v>307</v>
      </c>
      <c r="E189" s="1"/>
      <c r="F189" s="8"/>
      <c r="G189" s="8"/>
      <c r="H189" s="8"/>
      <c r="I189" s="8"/>
      <c r="J189" s="8"/>
      <c r="K189" s="8"/>
      <c r="L189" s="8"/>
      <c r="M189" s="8"/>
      <c r="N189" s="8"/>
      <c r="O189" s="8"/>
      <c r="P189" s="8"/>
      <c r="Q189" s="8"/>
      <c r="R189" s="8"/>
      <c r="S189" s="8"/>
      <c r="T189" s="8"/>
      <c r="U189" s="8"/>
      <c r="V189" s="8"/>
    </row>
    <row r="190" spans="1:22" hidden="1" x14ac:dyDescent="0.25">
      <c r="A190" s="1" t="s">
        <v>24</v>
      </c>
      <c r="B190" s="1" t="s">
        <v>3</v>
      </c>
      <c r="C190" s="2" t="s">
        <v>308</v>
      </c>
      <c r="D190" s="10" t="s">
        <v>309</v>
      </c>
      <c r="E190" s="1" t="s">
        <v>197</v>
      </c>
      <c r="F190" s="8"/>
      <c r="G190" s="8"/>
      <c r="H190" s="8"/>
      <c r="I190" s="8"/>
      <c r="J190" s="8"/>
      <c r="K190" s="8"/>
      <c r="L190" s="8"/>
      <c r="M190" s="8"/>
      <c r="N190" s="8"/>
      <c r="O190" s="8"/>
      <c r="P190" s="8" t="e">
        <f>100*O190/H190</f>
        <v>#DIV/0!</v>
      </c>
      <c r="Q190" s="8"/>
      <c r="R190" s="8"/>
      <c r="S190" s="8"/>
      <c r="T190" s="8"/>
      <c r="U190" s="8"/>
      <c r="V190" s="8" t="e">
        <f>100*U190/H190</f>
        <v>#DIV/0!</v>
      </c>
    </row>
    <row r="191" spans="1:22" hidden="1" x14ac:dyDescent="0.25">
      <c r="A191" s="1" t="s">
        <v>24</v>
      </c>
      <c r="B191" s="1" t="s">
        <v>3</v>
      </c>
      <c r="C191" s="2" t="s">
        <v>310</v>
      </c>
      <c r="D191" s="10" t="s">
        <v>311</v>
      </c>
      <c r="E191" s="1" t="s">
        <v>197</v>
      </c>
      <c r="F191" s="8"/>
      <c r="G191" s="8"/>
      <c r="H191" s="8"/>
      <c r="I191" s="8"/>
      <c r="J191" s="8"/>
      <c r="K191" s="8"/>
      <c r="L191" s="8"/>
      <c r="M191" s="8"/>
      <c r="N191" s="8"/>
      <c r="O191" s="8"/>
      <c r="P191" s="8" t="e">
        <f>100*O191/H191</f>
        <v>#DIV/0!</v>
      </c>
      <c r="Q191" s="8"/>
      <c r="R191" s="8"/>
      <c r="S191" s="8"/>
      <c r="T191" s="8"/>
      <c r="U191" s="8"/>
      <c r="V191" s="8" t="e">
        <f>100*U191/H191</f>
        <v>#DIV/0!</v>
      </c>
    </row>
    <row r="192" spans="1:22" hidden="1" x14ac:dyDescent="0.25">
      <c r="A192" s="1" t="s">
        <v>24</v>
      </c>
      <c r="B192" s="1" t="s">
        <v>3</v>
      </c>
      <c r="C192" s="2" t="s">
        <v>312</v>
      </c>
      <c r="D192" s="10" t="s">
        <v>313</v>
      </c>
      <c r="E192" s="1" t="s">
        <v>314</v>
      </c>
      <c r="F192" s="8"/>
      <c r="G192" s="8"/>
      <c r="H192" s="8"/>
      <c r="I192" s="8"/>
      <c r="J192" s="8"/>
      <c r="K192" s="8"/>
      <c r="L192" s="8"/>
      <c r="M192" s="8"/>
      <c r="N192" s="8"/>
      <c r="O192" s="8"/>
      <c r="P192" s="8" t="e">
        <f>100*O192/H192</f>
        <v>#DIV/0!</v>
      </c>
      <c r="Q192" s="8"/>
      <c r="R192" s="8"/>
      <c r="S192" s="8"/>
      <c r="T192" s="8"/>
      <c r="U192" s="8"/>
      <c r="V192" s="8" t="e">
        <f>100*U192/H192</f>
        <v>#DIV/0!</v>
      </c>
    </row>
    <row r="193" spans="1:22" hidden="1" x14ac:dyDescent="0.25">
      <c r="A193" s="1" t="s">
        <v>24</v>
      </c>
      <c r="B193" s="1" t="s">
        <v>3</v>
      </c>
      <c r="C193" s="2" t="s">
        <v>315</v>
      </c>
      <c r="D193" s="10" t="s">
        <v>316</v>
      </c>
      <c r="E193" s="1" t="s">
        <v>314</v>
      </c>
      <c r="F193" s="8"/>
      <c r="G193" s="8"/>
      <c r="H193" s="8"/>
      <c r="I193" s="8"/>
      <c r="J193" s="8"/>
      <c r="K193" s="8"/>
      <c r="L193" s="8"/>
      <c r="M193" s="8"/>
      <c r="N193" s="8"/>
      <c r="O193" s="8"/>
      <c r="P193" s="8" t="e">
        <f>100*O193/H193</f>
        <v>#DIV/0!</v>
      </c>
      <c r="Q193" s="8"/>
      <c r="R193" s="8"/>
      <c r="S193" s="8"/>
      <c r="T193" s="8"/>
      <c r="U193" s="8"/>
      <c r="V193" s="8" t="e">
        <f>100*U193/H193</f>
        <v>#DIV/0!</v>
      </c>
    </row>
    <row r="194" spans="1:22" ht="22.5" hidden="1" x14ac:dyDescent="0.25">
      <c r="A194" s="1" t="s">
        <v>24</v>
      </c>
      <c r="B194" s="1" t="s">
        <v>3</v>
      </c>
      <c r="C194" s="2" t="s">
        <v>317</v>
      </c>
      <c r="D194" s="10" t="s">
        <v>318</v>
      </c>
      <c r="E194" s="1" t="s">
        <v>319</v>
      </c>
      <c r="F194" s="8"/>
      <c r="G194" s="8"/>
      <c r="H194" s="8"/>
      <c r="I194" s="8"/>
      <c r="J194" s="8"/>
      <c r="K194" s="8"/>
      <c r="L194" s="8"/>
      <c r="M194" s="8"/>
      <c r="N194" s="8"/>
      <c r="O194" s="8"/>
      <c r="P194" s="8" t="e">
        <f>100*O194/H194</f>
        <v>#DIV/0!</v>
      </c>
      <c r="Q194" s="8"/>
      <c r="R194" s="8"/>
      <c r="S194" s="8"/>
      <c r="T194" s="8"/>
      <c r="U194" s="8"/>
      <c r="V194" s="8" t="e">
        <f>100*U194/H194</f>
        <v>#DIV/0!</v>
      </c>
    </row>
    <row r="195" spans="1:22" hidden="1" x14ac:dyDescent="0.25">
      <c r="A195" s="1"/>
      <c r="B195" s="1"/>
      <c r="C195" s="2"/>
      <c r="D195" s="10" t="s">
        <v>320</v>
      </c>
      <c r="E195" s="1"/>
      <c r="F195" s="8"/>
      <c r="G195" s="8"/>
      <c r="H195" s="8"/>
      <c r="I195" s="8"/>
      <c r="J195" s="8"/>
      <c r="K195" s="8"/>
      <c r="L195" s="8"/>
      <c r="M195" s="8"/>
      <c r="N195" s="8"/>
      <c r="O195" s="8"/>
      <c r="P195" s="8"/>
      <c r="Q195" s="8"/>
      <c r="R195" s="8"/>
      <c r="S195" s="8"/>
      <c r="T195" s="8"/>
      <c r="U195" s="8"/>
      <c r="V195" s="8"/>
    </row>
    <row r="196" spans="1:22" hidden="1" x14ac:dyDescent="0.25">
      <c r="A196" s="1" t="s">
        <v>24</v>
      </c>
      <c r="B196" s="1" t="s">
        <v>3</v>
      </c>
      <c r="C196" s="2" t="s">
        <v>321</v>
      </c>
      <c r="D196" s="10" t="s">
        <v>322</v>
      </c>
      <c r="E196" s="1" t="s">
        <v>197</v>
      </c>
      <c r="F196" s="8"/>
      <c r="G196" s="8"/>
      <c r="H196" s="8"/>
      <c r="I196" s="8"/>
      <c r="J196" s="8"/>
      <c r="K196" s="8"/>
      <c r="L196" s="8"/>
      <c r="M196" s="8"/>
      <c r="N196" s="8"/>
      <c r="O196" s="8"/>
      <c r="P196" s="8" t="e">
        <f t="shared" ref="P196:P202" si="8">100*O196/H196</f>
        <v>#DIV/0!</v>
      </c>
      <c r="Q196" s="8"/>
      <c r="R196" s="8"/>
      <c r="S196" s="8"/>
      <c r="T196" s="8"/>
      <c r="U196" s="8"/>
      <c r="V196" s="8" t="e">
        <f t="shared" ref="V196:V202" si="9">100*U196/H196</f>
        <v>#DIV/0!</v>
      </c>
    </row>
    <row r="197" spans="1:22" hidden="1" x14ac:dyDescent="0.25">
      <c r="A197" s="1" t="s">
        <v>24</v>
      </c>
      <c r="B197" s="1" t="s">
        <v>3</v>
      </c>
      <c r="C197" s="2" t="s">
        <v>323</v>
      </c>
      <c r="D197" s="10" t="s">
        <v>324</v>
      </c>
      <c r="E197" s="1" t="s">
        <v>197</v>
      </c>
      <c r="F197" s="8"/>
      <c r="G197" s="8"/>
      <c r="H197" s="8"/>
      <c r="I197" s="8"/>
      <c r="J197" s="8"/>
      <c r="K197" s="8"/>
      <c r="L197" s="8"/>
      <c r="M197" s="8"/>
      <c r="N197" s="8"/>
      <c r="O197" s="8"/>
      <c r="P197" s="8" t="e">
        <f t="shared" si="8"/>
        <v>#DIV/0!</v>
      </c>
      <c r="Q197" s="8"/>
      <c r="R197" s="8"/>
      <c r="S197" s="8"/>
      <c r="T197" s="8"/>
      <c r="U197" s="8"/>
      <c r="V197" s="8" t="e">
        <f t="shared" si="9"/>
        <v>#DIV/0!</v>
      </c>
    </row>
    <row r="198" spans="1:22" hidden="1" x14ac:dyDescent="0.25">
      <c r="A198" s="1" t="s">
        <v>24</v>
      </c>
      <c r="B198" s="1" t="s">
        <v>3</v>
      </c>
      <c r="C198" s="2" t="s">
        <v>325</v>
      </c>
      <c r="D198" s="10" t="s">
        <v>326</v>
      </c>
      <c r="E198" s="1" t="s">
        <v>197</v>
      </c>
      <c r="F198" s="8"/>
      <c r="G198" s="8"/>
      <c r="H198" s="8"/>
      <c r="I198" s="8"/>
      <c r="J198" s="8"/>
      <c r="K198" s="8"/>
      <c r="L198" s="8"/>
      <c r="M198" s="8"/>
      <c r="N198" s="8"/>
      <c r="O198" s="8"/>
      <c r="P198" s="8" t="e">
        <f t="shared" si="8"/>
        <v>#DIV/0!</v>
      </c>
      <c r="Q198" s="8"/>
      <c r="R198" s="8"/>
      <c r="S198" s="8"/>
      <c r="T198" s="8"/>
      <c r="U198" s="8"/>
      <c r="V198" s="8" t="e">
        <f t="shared" si="9"/>
        <v>#DIV/0!</v>
      </c>
    </row>
    <row r="199" spans="1:22" hidden="1" x14ac:dyDescent="0.25">
      <c r="A199" s="1" t="s">
        <v>24</v>
      </c>
      <c r="B199" s="1" t="s">
        <v>3</v>
      </c>
      <c r="C199" s="2" t="s">
        <v>327</v>
      </c>
      <c r="D199" s="10" t="s">
        <v>328</v>
      </c>
      <c r="E199" s="1" t="s">
        <v>197</v>
      </c>
      <c r="F199" s="8"/>
      <c r="G199" s="8"/>
      <c r="H199" s="8"/>
      <c r="I199" s="8"/>
      <c r="J199" s="8"/>
      <c r="K199" s="8"/>
      <c r="L199" s="8"/>
      <c r="M199" s="8"/>
      <c r="N199" s="8"/>
      <c r="O199" s="8"/>
      <c r="P199" s="8" t="e">
        <f t="shared" si="8"/>
        <v>#DIV/0!</v>
      </c>
      <c r="Q199" s="8"/>
      <c r="R199" s="8"/>
      <c r="S199" s="8"/>
      <c r="T199" s="8"/>
      <c r="U199" s="8"/>
      <c r="V199" s="8" t="e">
        <f t="shared" si="9"/>
        <v>#DIV/0!</v>
      </c>
    </row>
    <row r="200" spans="1:22" hidden="1" x14ac:dyDescent="0.25">
      <c r="A200" s="1" t="s">
        <v>24</v>
      </c>
      <c r="B200" s="1" t="s">
        <v>3</v>
      </c>
      <c r="C200" s="2" t="s">
        <v>329</v>
      </c>
      <c r="D200" s="10" t="s">
        <v>330</v>
      </c>
      <c r="E200" s="1" t="s">
        <v>197</v>
      </c>
      <c r="F200" s="8"/>
      <c r="G200" s="8"/>
      <c r="H200" s="8"/>
      <c r="I200" s="8"/>
      <c r="J200" s="8"/>
      <c r="K200" s="8"/>
      <c r="L200" s="8"/>
      <c r="M200" s="8"/>
      <c r="N200" s="8"/>
      <c r="O200" s="8"/>
      <c r="P200" s="8" t="e">
        <f t="shared" si="8"/>
        <v>#DIV/0!</v>
      </c>
      <c r="Q200" s="8"/>
      <c r="R200" s="8"/>
      <c r="S200" s="8"/>
      <c r="T200" s="8"/>
      <c r="U200" s="8"/>
      <c r="V200" s="8" t="e">
        <f t="shared" si="9"/>
        <v>#DIV/0!</v>
      </c>
    </row>
    <row r="201" spans="1:22" hidden="1" x14ac:dyDescent="0.25">
      <c r="A201" s="1" t="s">
        <v>24</v>
      </c>
      <c r="B201" s="1" t="s">
        <v>3</v>
      </c>
      <c r="C201" s="2" t="s">
        <v>331</v>
      </c>
      <c r="D201" s="10" t="s">
        <v>332</v>
      </c>
      <c r="E201" s="1" t="s">
        <v>194</v>
      </c>
      <c r="F201" s="8"/>
      <c r="G201" s="8"/>
      <c r="H201" s="8"/>
      <c r="I201" s="8"/>
      <c r="J201" s="8"/>
      <c r="K201" s="8"/>
      <c r="L201" s="8"/>
      <c r="M201" s="8"/>
      <c r="N201" s="8"/>
      <c r="O201" s="8"/>
      <c r="P201" s="8" t="e">
        <f t="shared" si="8"/>
        <v>#DIV/0!</v>
      </c>
      <c r="Q201" s="8"/>
      <c r="R201" s="8"/>
      <c r="S201" s="8"/>
      <c r="T201" s="8"/>
      <c r="U201" s="8"/>
      <c r="V201" s="8" t="e">
        <f t="shared" si="9"/>
        <v>#DIV/0!</v>
      </c>
    </row>
    <row r="202" spans="1:22" hidden="1" x14ac:dyDescent="0.25">
      <c r="A202" s="1" t="s">
        <v>24</v>
      </c>
      <c r="B202" s="1" t="s">
        <v>3</v>
      </c>
      <c r="C202" s="2" t="s">
        <v>333</v>
      </c>
      <c r="D202" s="10" t="s">
        <v>334</v>
      </c>
      <c r="E202" s="1" t="s">
        <v>194</v>
      </c>
      <c r="F202" s="8"/>
      <c r="G202" s="8"/>
      <c r="H202" s="8"/>
      <c r="I202" s="8"/>
      <c r="J202" s="8"/>
      <c r="K202" s="8"/>
      <c r="L202" s="8"/>
      <c r="M202" s="8"/>
      <c r="N202" s="8"/>
      <c r="O202" s="8"/>
      <c r="P202" s="8" t="e">
        <f t="shared" si="8"/>
        <v>#DIV/0!</v>
      </c>
      <c r="Q202" s="8"/>
      <c r="R202" s="8"/>
      <c r="S202" s="8"/>
      <c r="T202" s="8"/>
      <c r="U202" s="8"/>
      <c r="V202" s="8" t="e">
        <f t="shared" si="9"/>
        <v>#DIV/0!</v>
      </c>
    </row>
    <row r="203" spans="1:22" ht="33.75" hidden="1" x14ac:dyDescent="0.25">
      <c r="A203" s="1" t="s">
        <v>24</v>
      </c>
      <c r="B203" s="1" t="s">
        <v>3</v>
      </c>
      <c r="C203" s="2" t="s">
        <v>335</v>
      </c>
      <c r="D203" s="10" t="s">
        <v>336</v>
      </c>
      <c r="E203" s="1" t="s">
        <v>337</v>
      </c>
      <c r="F203" s="8"/>
      <c r="G203" s="8"/>
      <c r="H203" s="8"/>
      <c r="I203" s="8"/>
      <c r="J203" s="8"/>
      <c r="K203" s="8"/>
      <c r="L203" s="8"/>
      <c r="M203" s="8"/>
      <c r="N203" s="8"/>
      <c r="O203" s="8"/>
      <c r="P203" s="8"/>
      <c r="Q203" s="8"/>
      <c r="R203" s="8"/>
      <c r="S203" s="8"/>
      <c r="T203" s="8"/>
      <c r="U203" s="8"/>
      <c r="V203" s="8"/>
    </row>
    <row r="204" spans="1:22" hidden="1" x14ac:dyDescent="0.25">
      <c r="A204" s="1" t="s">
        <v>24</v>
      </c>
      <c r="B204" s="1" t="s">
        <v>3</v>
      </c>
      <c r="C204" s="2" t="s">
        <v>338</v>
      </c>
      <c r="D204" s="10" t="s">
        <v>339</v>
      </c>
      <c r="E204" s="1" t="s">
        <v>194</v>
      </c>
      <c r="F204" s="8"/>
      <c r="G204" s="8"/>
      <c r="H204" s="8"/>
      <c r="I204" s="8"/>
      <c r="J204" s="8"/>
      <c r="K204" s="8"/>
      <c r="L204" s="8"/>
      <c r="M204" s="8"/>
      <c r="N204" s="8"/>
      <c r="O204" s="8"/>
      <c r="P204" s="8" t="e">
        <f>100*O204/H204</f>
        <v>#DIV/0!</v>
      </c>
      <c r="Q204" s="8"/>
      <c r="R204" s="8"/>
      <c r="S204" s="8"/>
      <c r="T204" s="8"/>
      <c r="U204" s="8"/>
      <c r="V204" s="8" t="e">
        <f>100*U204/H204</f>
        <v>#DIV/0!</v>
      </c>
    </row>
    <row r="205" spans="1:22" ht="33.75" hidden="1" x14ac:dyDescent="0.25">
      <c r="A205" s="1" t="s">
        <v>24</v>
      </c>
      <c r="B205" s="1" t="s">
        <v>3</v>
      </c>
      <c r="C205" s="2" t="s">
        <v>340</v>
      </c>
      <c r="D205" s="10" t="s">
        <v>341</v>
      </c>
      <c r="E205" s="1" t="s">
        <v>337</v>
      </c>
      <c r="F205" s="8"/>
      <c r="G205" s="8"/>
      <c r="H205" s="8"/>
      <c r="I205" s="8"/>
      <c r="J205" s="8"/>
      <c r="K205" s="8"/>
      <c r="L205" s="8"/>
      <c r="M205" s="8"/>
      <c r="N205" s="8"/>
      <c r="O205" s="8"/>
      <c r="P205" s="8"/>
      <c r="Q205" s="8"/>
      <c r="R205" s="8"/>
      <c r="S205" s="8"/>
      <c r="T205" s="8"/>
      <c r="U205" s="8"/>
      <c r="V205" s="8"/>
    </row>
    <row r="206" spans="1:22" ht="0.75" hidden="1" customHeight="1" x14ac:dyDescent="0.25">
      <c r="A206" s="1" t="s">
        <v>24</v>
      </c>
      <c r="B206" s="1" t="s">
        <v>3</v>
      </c>
      <c r="C206" s="2" t="s">
        <v>342</v>
      </c>
      <c r="D206" s="10" t="s">
        <v>343</v>
      </c>
      <c r="E206" s="1" t="s">
        <v>194</v>
      </c>
      <c r="F206" s="8"/>
      <c r="G206" s="8"/>
      <c r="H206" s="8"/>
      <c r="I206" s="8"/>
      <c r="J206" s="8"/>
      <c r="K206" s="8"/>
      <c r="L206" s="8"/>
      <c r="M206" s="8"/>
      <c r="N206" s="8"/>
      <c r="O206" s="8"/>
      <c r="P206" s="8" t="e">
        <f>100*O206/H206</f>
        <v>#DIV/0!</v>
      </c>
      <c r="Q206" s="8"/>
      <c r="R206" s="8"/>
      <c r="S206" s="8"/>
      <c r="T206" s="8"/>
      <c r="U206" s="8"/>
      <c r="V206" s="8" t="e">
        <f>100*U206/H206</f>
        <v>#DIV/0!</v>
      </c>
    </row>
    <row r="207" spans="1:22" ht="33.75" hidden="1" x14ac:dyDescent="0.25">
      <c r="A207" s="1" t="s">
        <v>24</v>
      </c>
      <c r="B207" s="1" t="s">
        <v>3</v>
      </c>
      <c r="C207" s="2" t="s">
        <v>344</v>
      </c>
      <c r="D207" s="10" t="s">
        <v>345</v>
      </c>
      <c r="E207" s="1" t="s">
        <v>337</v>
      </c>
      <c r="F207" s="8"/>
      <c r="G207" s="8"/>
      <c r="H207" s="8"/>
      <c r="I207" s="8"/>
      <c r="J207" s="8"/>
      <c r="K207" s="8"/>
      <c r="L207" s="8"/>
      <c r="M207" s="8"/>
      <c r="N207" s="8"/>
      <c r="O207" s="8"/>
      <c r="P207" s="8"/>
      <c r="Q207" s="8"/>
      <c r="R207" s="8"/>
      <c r="S207" s="8"/>
      <c r="T207" s="8"/>
      <c r="U207" s="8"/>
      <c r="V207" s="8"/>
    </row>
    <row r="208" spans="1:22" ht="22.5" hidden="1" x14ac:dyDescent="0.25">
      <c r="A208" s="1"/>
      <c r="B208" s="1"/>
      <c r="C208" s="2"/>
      <c r="D208" s="10" t="s">
        <v>346</v>
      </c>
      <c r="E208" s="1"/>
      <c r="F208" s="8"/>
      <c r="G208" s="8"/>
      <c r="H208" s="8"/>
      <c r="I208" s="8"/>
      <c r="J208" s="8"/>
      <c r="K208" s="8"/>
      <c r="L208" s="8"/>
      <c r="M208" s="8"/>
      <c r="N208" s="8"/>
      <c r="O208" s="8"/>
      <c r="P208" s="8"/>
      <c r="Q208" s="8"/>
      <c r="R208" s="8"/>
      <c r="S208" s="8"/>
      <c r="T208" s="8"/>
      <c r="U208" s="8"/>
      <c r="V208" s="8"/>
    </row>
    <row r="209" spans="1:22" ht="22.5" hidden="1" x14ac:dyDescent="0.25">
      <c r="A209" s="1" t="s">
        <v>24</v>
      </c>
      <c r="B209" s="1" t="s">
        <v>3</v>
      </c>
      <c r="C209" s="2" t="s">
        <v>347</v>
      </c>
      <c r="D209" s="10" t="s">
        <v>348</v>
      </c>
      <c r="E209" s="1" t="s">
        <v>349</v>
      </c>
      <c r="F209" s="8"/>
      <c r="G209" s="8"/>
      <c r="H209" s="8"/>
      <c r="I209" s="8"/>
      <c r="J209" s="8"/>
      <c r="K209" s="8"/>
      <c r="L209" s="8"/>
      <c r="M209" s="8"/>
      <c r="N209" s="8"/>
      <c r="O209" s="8"/>
      <c r="P209" s="8" t="e">
        <f t="shared" ref="P209:P214" si="10">100*O209/H209</f>
        <v>#DIV/0!</v>
      </c>
      <c r="Q209" s="8"/>
      <c r="R209" s="8"/>
      <c r="S209" s="8"/>
      <c r="T209" s="8"/>
      <c r="U209" s="8"/>
      <c r="V209" s="8" t="e">
        <f t="shared" ref="V209:V214" si="11">100*U209/H209</f>
        <v>#DIV/0!</v>
      </c>
    </row>
    <row r="210" spans="1:22" hidden="1" x14ac:dyDescent="0.25">
      <c r="A210" s="1" t="s">
        <v>24</v>
      </c>
      <c r="B210" s="1" t="s">
        <v>3</v>
      </c>
      <c r="C210" s="2" t="s">
        <v>350</v>
      </c>
      <c r="D210" s="10" t="s">
        <v>351</v>
      </c>
      <c r="E210" s="1" t="s">
        <v>197</v>
      </c>
      <c r="F210" s="8"/>
      <c r="G210" s="8"/>
      <c r="H210" s="8"/>
      <c r="I210" s="8"/>
      <c r="J210" s="8"/>
      <c r="K210" s="8"/>
      <c r="L210" s="8"/>
      <c r="M210" s="8"/>
      <c r="N210" s="8"/>
      <c r="O210" s="8"/>
      <c r="P210" s="8" t="e">
        <f t="shared" si="10"/>
        <v>#DIV/0!</v>
      </c>
      <c r="Q210" s="8"/>
      <c r="R210" s="8"/>
      <c r="S210" s="8"/>
      <c r="T210" s="8"/>
      <c r="U210" s="8"/>
      <c r="V210" s="8" t="e">
        <f t="shared" si="11"/>
        <v>#DIV/0!</v>
      </c>
    </row>
    <row r="211" spans="1:22" hidden="1" x14ac:dyDescent="0.25">
      <c r="A211" s="1" t="s">
        <v>24</v>
      </c>
      <c r="B211" s="1" t="s">
        <v>3</v>
      </c>
      <c r="C211" s="2" t="s">
        <v>352</v>
      </c>
      <c r="D211" s="10" t="s">
        <v>353</v>
      </c>
      <c r="E211" s="1" t="s">
        <v>204</v>
      </c>
      <c r="F211" s="8"/>
      <c r="G211" s="8"/>
      <c r="H211" s="8"/>
      <c r="I211" s="8"/>
      <c r="J211" s="8"/>
      <c r="K211" s="8"/>
      <c r="L211" s="8"/>
      <c r="M211" s="8"/>
      <c r="N211" s="8"/>
      <c r="O211" s="8"/>
      <c r="P211" s="8" t="e">
        <f t="shared" si="10"/>
        <v>#DIV/0!</v>
      </c>
      <c r="Q211" s="8"/>
      <c r="R211" s="8"/>
      <c r="S211" s="8"/>
      <c r="T211" s="8"/>
      <c r="U211" s="8"/>
      <c r="V211" s="8" t="e">
        <f t="shared" si="11"/>
        <v>#DIV/0!</v>
      </c>
    </row>
    <row r="212" spans="1:22" hidden="1" x14ac:dyDescent="0.25">
      <c r="A212" s="1" t="s">
        <v>24</v>
      </c>
      <c r="B212" s="1" t="s">
        <v>3</v>
      </c>
      <c r="C212" s="2" t="s">
        <v>354</v>
      </c>
      <c r="D212" s="10" t="s">
        <v>355</v>
      </c>
      <c r="E212" s="1" t="s">
        <v>204</v>
      </c>
      <c r="F212" s="8"/>
      <c r="G212" s="8"/>
      <c r="H212" s="8"/>
      <c r="I212" s="8"/>
      <c r="J212" s="8"/>
      <c r="K212" s="8"/>
      <c r="L212" s="8"/>
      <c r="M212" s="8"/>
      <c r="N212" s="8"/>
      <c r="O212" s="8"/>
      <c r="P212" s="8" t="e">
        <f t="shared" si="10"/>
        <v>#DIV/0!</v>
      </c>
      <c r="Q212" s="8"/>
      <c r="R212" s="8"/>
      <c r="S212" s="8"/>
      <c r="T212" s="8"/>
      <c r="U212" s="8"/>
      <c r="V212" s="8" t="e">
        <f t="shared" si="11"/>
        <v>#DIV/0!</v>
      </c>
    </row>
    <row r="213" spans="1:22" hidden="1" x14ac:dyDescent="0.25">
      <c r="A213" s="1" t="s">
        <v>24</v>
      </c>
      <c r="B213" s="1" t="s">
        <v>3</v>
      </c>
      <c r="C213" s="2" t="s">
        <v>356</v>
      </c>
      <c r="D213" s="10" t="s">
        <v>357</v>
      </c>
      <c r="E213" s="1" t="s">
        <v>314</v>
      </c>
      <c r="F213" s="8"/>
      <c r="G213" s="8"/>
      <c r="H213" s="8"/>
      <c r="I213" s="8"/>
      <c r="J213" s="8"/>
      <c r="K213" s="8"/>
      <c r="L213" s="8"/>
      <c r="M213" s="8"/>
      <c r="N213" s="8"/>
      <c r="O213" s="8"/>
      <c r="P213" s="8" t="e">
        <f t="shared" si="10"/>
        <v>#DIV/0!</v>
      </c>
      <c r="Q213" s="8"/>
      <c r="R213" s="8"/>
      <c r="S213" s="8"/>
      <c r="T213" s="8"/>
      <c r="U213" s="8"/>
      <c r="V213" s="8" t="e">
        <f t="shared" si="11"/>
        <v>#DIV/0!</v>
      </c>
    </row>
    <row r="214" spans="1:22" hidden="1" x14ac:dyDescent="0.25">
      <c r="A214" s="1" t="s">
        <v>24</v>
      </c>
      <c r="B214" s="1" t="s">
        <v>3</v>
      </c>
      <c r="C214" s="2" t="s">
        <v>358</v>
      </c>
      <c r="D214" s="10" t="s">
        <v>359</v>
      </c>
      <c r="E214" s="1" t="s">
        <v>186</v>
      </c>
      <c r="F214" s="8"/>
      <c r="G214" s="8"/>
      <c r="H214" s="8"/>
      <c r="I214" s="8"/>
      <c r="J214" s="8"/>
      <c r="K214" s="8"/>
      <c r="L214" s="8"/>
      <c r="M214" s="8"/>
      <c r="N214" s="8"/>
      <c r="O214" s="8"/>
      <c r="P214" s="8" t="e">
        <f t="shared" si="10"/>
        <v>#DIV/0!</v>
      </c>
      <c r="Q214" s="8"/>
      <c r="R214" s="8"/>
      <c r="S214" s="8"/>
      <c r="T214" s="8"/>
      <c r="U214" s="8"/>
      <c r="V214" s="8" t="e">
        <f t="shared" si="11"/>
        <v>#DIV/0!</v>
      </c>
    </row>
    <row r="215" spans="1:22" hidden="1" x14ac:dyDescent="0.25">
      <c r="A215" s="1"/>
      <c r="B215" s="1"/>
      <c r="C215" s="2"/>
      <c r="D215" s="10" t="s">
        <v>360</v>
      </c>
      <c r="E215" s="1"/>
      <c r="F215" s="8"/>
      <c r="G215" s="8"/>
      <c r="H215" s="8"/>
      <c r="I215" s="8"/>
      <c r="J215" s="8"/>
      <c r="K215" s="8"/>
      <c r="L215" s="8"/>
      <c r="M215" s="8"/>
      <c r="N215" s="8"/>
      <c r="O215" s="8"/>
      <c r="P215" s="8"/>
      <c r="Q215" s="8"/>
      <c r="R215" s="8"/>
      <c r="S215" s="8"/>
      <c r="T215" s="8"/>
      <c r="U215" s="8"/>
      <c r="V215" s="8"/>
    </row>
    <row r="216" spans="1:22" ht="0.75" hidden="1" customHeight="1" x14ac:dyDescent="0.25">
      <c r="A216" s="1" t="s">
        <v>24</v>
      </c>
      <c r="B216" s="1" t="s">
        <v>3</v>
      </c>
      <c r="C216" s="2" t="s">
        <v>361</v>
      </c>
      <c r="D216" s="10" t="s">
        <v>362</v>
      </c>
      <c r="E216" s="1" t="s">
        <v>306</v>
      </c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 t="e">
        <f t="shared" ref="P216:P223" si="12">100*O216/H216</f>
        <v>#DIV/0!</v>
      </c>
      <c r="Q216" s="7"/>
      <c r="R216" s="7"/>
      <c r="S216" s="7"/>
      <c r="T216" s="7"/>
      <c r="U216" s="7"/>
      <c r="V216" s="7" t="e">
        <f t="shared" ref="V216:V223" si="13">100*U216/H216</f>
        <v>#DIV/0!</v>
      </c>
    </row>
    <row r="217" spans="1:22" hidden="1" x14ac:dyDescent="0.25">
      <c r="A217" s="1" t="s">
        <v>24</v>
      </c>
      <c r="B217" s="1" t="s">
        <v>3</v>
      </c>
      <c r="C217" s="2" t="s">
        <v>363</v>
      </c>
      <c r="D217" s="10" t="s">
        <v>364</v>
      </c>
      <c r="E217" s="1" t="s">
        <v>306</v>
      </c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 t="e">
        <f t="shared" si="12"/>
        <v>#DIV/0!</v>
      </c>
      <c r="Q217" s="7"/>
      <c r="R217" s="7"/>
      <c r="S217" s="7"/>
      <c r="T217" s="7"/>
      <c r="U217" s="7"/>
      <c r="V217" s="7" t="e">
        <f t="shared" si="13"/>
        <v>#DIV/0!</v>
      </c>
    </row>
    <row r="218" spans="1:22" hidden="1" x14ac:dyDescent="0.25">
      <c r="A218" s="1" t="s">
        <v>24</v>
      </c>
      <c r="B218" s="1" t="s">
        <v>3</v>
      </c>
      <c r="C218" s="2" t="s">
        <v>365</v>
      </c>
      <c r="D218" s="10" t="s">
        <v>366</v>
      </c>
      <c r="E218" s="1" t="s">
        <v>179</v>
      </c>
      <c r="F218" s="8"/>
      <c r="G218" s="8"/>
      <c r="H218" s="8"/>
      <c r="I218" s="8"/>
      <c r="J218" s="8"/>
      <c r="K218" s="8"/>
      <c r="L218" s="8"/>
      <c r="M218" s="8"/>
      <c r="N218" s="8"/>
      <c r="O218" s="8"/>
      <c r="P218" s="8" t="e">
        <f t="shared" si="12"/>
        <v>#DIV/0!</v>
      </c>
      <c r="Q218" s="8"/>
      <c r="R218" s="8"/>
      <c r="S218" s="8"/>
      <c r="T218" s="8"/>
      <c r="U218" s="8"/>
      <c r="V218" s="8" t="e">
        <f t="shared" si="13"/>
        <v>#DIV/0!</v>
      </c>
    </row>
    <row r="219" spans="1:22" hidden="1" x14ac:dyDescent="0.25">
      <c r="A219" s="1" t="s">
        <v>24</v>
      </c>
      <c r="B219" s="1" t="s">
        <v>3</v>
      </c>
      <c r="C219" s="2" t="s">
        <v>367</v>
      </c>
      <c r="D219" s="10" t="s">
        <v>368</v>
      </c>
      <c r="E219" s="1" t="s">
        <v>179</v>
      </c>
      <c r="F219" s="8"/>
      <c r="G219" s="8"/>
      <c r="H219" s="8"/>
      <c r="I219" s="8"/>
      <c r="J219" s="8"/>
      <c r="K219" s="8"/>
      <c r="L219" s="8"/>
      <c r="M219" s="8"/>
      <c r="N219" s="8"/>
      <c r="O219" s="8"/>
      <c r="P219" s="8" t="e">
        <f t="shared" si="12"/>
        <v>#DIV/0!</v>
      </c>
      <c r="Q219" s="8"/>
      <c r="R219" s="8"/>
      <c r="S219" s="8"/>
      <c r="T219" s="8"/>
      <c r="U219" s="8"/>
      <c r="V219" s="8" t="e">
        <f t="shared" si="13"/>
        <v>#DIV/0!</v>
      </c>
    </row>
    <row r="220" spans="1:22" ht="33.75" hidden="1" x14ac:dyDescent="0.25">
      <c r="A220" s="1" t="s">
        <v>24</v>
      </c>
      <c r="B220" s="1" t="s">
        <v>3</v>
      </c>
      <c r="C220" s="2" t="s">
        <v>369</v>
      </c>
      <c r="D220" s="10" t="s">
        <v>370</v>
      </c>
      <c r="E220" s="1" t="s">
        <v>306</v>
      </c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 t="e">
        <f t="shared" si="12"/>
        <v>#DIV/0!</v>
      </c>
      <c r="Q220" s="7"/>
      <c r="R220" s="7"/>
      <c r="S220" s="7"/>
      <c r="T220" s="7"/>
      <c r="U220" s="7"/>
      <c r="V220" s="7" t="e">
        <f t="shared" si="13"/>
        <v>#DIV/0!</v>
      </c>
    </row>
    <row r="221" spans="1:22" ht="22.5" hidden="1" x14ac:dyDescent="0.25">
      <c r="A221" s="1" t="s">
        <v>24</v>
      </c>
      <c r="B221" s="1" t="s">
        <v>3</v>
      </c>
      <c r="C221" s="2" t="s">
        <v>371</v>
      </c>
      <c r="D221" s="10" t="s">
        <v>372</v>
      </c>
      <c r="E221" s="1" t="s">
        <v>319</v>
      </c>
      <c r="F221" s="8"/>
      <c r="G221" s="8"/>
      <c r="H221" s="8"/>
      <c r="I221" s="8"/>
      <c r="J221" s="8"/>
      <c r="K221" s="8"/>
      <c r="L221" s="8"/>
      <c r="M221" s="8"/>
      <c r="N221" s="8"/>
      <c r="O221" s="8"/>
      <c r="P221" s="8" t="e">
        <f t="shared" si="12"/>
        <v>#DIV/0!</v>
      </c>
      <c r="Q221" s="8"/>
      <c r="R221" s="8"/>
      <c r="S221" s="8"/>
      <c r="T221" s="8"/>
      <c r="U221" s="8"/>
      <c r="V221" s="8" t="e">
        <f t="shared" si="13"/>
        <v>#DIV/0!</v>
      </c>
    </row>
    <row r="222" spans="1:22" hidden="1" x14ac:dyDescent="0.25">
      <c r="A222" s="1" t="s">
        <v>24</v>
      </c>
      <c r="B222" s="1" t="s">
        <v>3</v>
      </c>
      <c r="C222" s="2" t="s">
        <v>373</v>
      </c>
      <c r="D222" s="10" t="s">
        <v>374</v>
      </c>
      <c r="E222" s="1" t="s">
        <v>306</v>
      </c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 t="e">
        <f t="shared" si="12"/>
        <v>#DIV/0!</v>
      </c>
      <c r="Q222" s="7"/>
      <c r="R222" s="7"/>
      <c r="S222" s="7"/>
      <c r="T222" s="7"/>
      <c r="U222" s="7"/>
      <c r="V222" s="7" t="e">
        <f t="shared" si="13"/>
        <v>#DIV/0!</v>
      </c>
    </row>
    <row r="223" spans="1:22" ht="22.5" hidden="1" x14ac:dyDescent="0.25">
      <c r="A223" s="1" t="s">
        <v>24</v>
      </c>
      <c r="B223" s="1" t="s">
        <v>3</v>
      </c>
      <c r="C223" s="2" t="s">
        <v>375</v>
      </c>
      <c r="D223" s="10" t="s">
        <v>376</v>
      </c>
      <c r="E223" s="1" t="s">
        <v>319</v>
      </c>
      <c r="F223" s="8"/>
      <c r="G223" s="8"/>
      <c r="H223" s="8"/>
      <c r="I223" s="8"/>
      <c r="J223" s="8"/>
      <c r="K223" s="8"/>
      <c r="L223" s="8"/>
      <c r="M223" s="8"/>
      <c r="N223" s="8"/>
      <c r="O223" s="8"/>
      <c r="P223" s="8" t="e">
        <f t="shared" si="12"/>
        <v>#DIV/0!</v>
      </c>
      <c r="Q223" s="8"/>
      <c r="R223" s="8"/>
      <c r="S223" s="8"/>
      <c r="T223" s="8"/>
      <c r="U223" s="8"/>
      <c r="V223" s="8" t="e">
        <f t="shared" si="13"/>
        <v>#DIV/0!</v>
      </c>
    </row>
    <row r="224" spans="1:22" ht="22.5" hidden="1" x14ac:dyDescent="0.25">
      <c r="A224" s="1"/>
      <c r="B224" s="1"/>
      <c r="C224" s="2"/>
      <c r="D224" s="10" t="s">
        <v>377</v>
      </c>
      <c r="E224" s="1"/>
      <c r="F224" s="8"/>
      <c r="G224" s="8"/>
      <c r="H224" s="8"/>
      <c r="I224" s="8"/>
      <c r="J224" s="8"/>
      <c r="K224" s="8"/>
      <c r="L224" s="8"/>
      <c r="M224" s="8"/>
      <c r="N224" s="8"/>
      <c r="O224" s="8"/>
      <c r="P224" s="8"/>
      <c r="Q224" s="8"/>
      <c r="R224" s="8"/>
      <c r="S224" s="8"/>
      <c r="T224" s="8"/>
      <c r="U224" s="8"/>
      <c r="V224" s="8"/>
    </row>
    <row r="225" spans="1:22" hidden="1" x14ac:dyDescent="0.25">
      <c r="A225" s="1" t="s">
        <v>24</v>
      </c>
      <c r="B225" s="1" t="s">
        <v>3</v>
      </c>
      <c r="C225" s="2" t="s">
        <v>378</v>
      </c>
      <c r="D225" s="10" t="s">
        <v>379</v>
      </c>
      <c r="E225" s="1" t="s">
        <v>319</v>
      </c>
      <c r="F225" s="8"/>
      <c r="G225" s="8"/>
      <c r="H225" s="8"/>
      <c r="I225" s="8"/>
      <c r="J225" s="8"/>
      <c r="K225" s="8"/>
      <c r="L225" s="8"/>
      <c r="M225" s="8"/>
      <c r="N225" s="8"/>
      <c r="O225" s="8"/>
      <c r="P225" s="8" t="e">
        <f>100*O225/H225</f>
        <v>#DIV/0!</v>
      </c>
      <c r="Q225" s="8"/>
      <c r="R225" s="8"/>
      <c r="S225" s="8"/>
      <c r="T225" s="8"/>
      <c r="U225" s="8"/>
      <c r="V225" s="8" t="e">
        <f>100*U225/H225</f>
        <v>#DIV/0!</v>
      </c>
    </row>
    <row r="226" spans="1:22" hidden="1" x14ac:dyDescent="0.25">
      <c r="A226" s="1" t="s">
        <v>24</v>
      </c>
      <c r="B226" s="1" t="s">
        <v>3</v>
      </c>
      <c r="C226" s="2" t="s">
        <v>380</v>
      </c>
      <c r="D226" s="10" t="s">
        <v>381</v>
      </c>
      <c r="E226" s="1" t="s">
        <v>319</v>
      </c>
      <c r="F226" s="8"/>
      <c r="G226" s="8"/>
      <c r="H226" s="8"/>
      <c r="I226" s="8"/>
      <c r="J226" s="8"/>
      <c r="K226" s="8"/>
      <c r="L226" s="8"/>
      <c r="M226" s="8"/>
      <c r="N226" s="8"/>
      <c r="O226" s="8"/>
      <c r="P226" s="8" t="e">
        <f>100*O226/H226</f>
        <v>#DIV/0!</v>
      </c>
      <c r="Q226" s="8"/>
      <c r="R226" s="8"/>
      <c r="S226" s="8"/>
      <c r="T226" s="8"/>
      <c r="U226" s="8"/>
      <c r="V226" s="8" t="e">
        <f>100*U226/H226</f>
        <v>#DIV/0!</v>
      </c>
    </row>
    <row r="227" spans="1:22" ht="22.5" hidden="1" x14ac:dyDescent="0.25">
      <c r="A227" s="1" t="s">
        <v>24</v>
      </c>
      <c r="B227" s="1" t="s">
        <v>3</v>
      </c>
      <c r="C227" s="2" t="s">
        <v>382</v>
      </c>
      <c r="D227" s="10" t="s">
        <v>383</v>
      </c>
      <c r="E227" s="1" t="s">
        <v>319</v>
      </c>
      <c r="F227" s="8"/>
      <c r="G227" s="8"/>
      <c r="H227" s="8"/>
      <c r="I227" s="8"/>
      <c r="J227" s="8"/>
      <c r="K227" s="8"/>
      <c r="L227" s="8"/>
      <c r="M227" s="8"/>
      <c r="N227" s="8"/>
      <c r="O227" s="8"/>
      <c r="P227" s="8" t="e">
        <f>100*O227/H227</f>
        <v>#DIV/0!</v>
      </c>
      <c r="Q227" s="8"/>
      <c r="R227" s="8"/>
      <c r="S227" s="8"/>
      <c r="T227" s="8"/>
      <c r="U227" s="8"/>
      <c r="V227" s="8" t="e">
        <f>100*U227/H227</f>
        <v>#DIV/0!</v>
      </c>
    </row>
    <row r="228" spans="1:22" hidden="1" x14ac:dyDescent="0.25">
      <c r="A228" s="1" t="s">
        <v>24</v>
      </c>
      <c r="B228" s="1" t="s">
        <v>3</v>
      </c>
      <c r="C228" s="2" t="s">
        <v>384</v>
      </c>
      <c r="D228" s="10" t="s">
        <v>385</v>
      </c>
      <c r="E228" s="1" t="s">
        <v>319</v>
      </c>
      <c r="F228" s="8"/>
      <c r="G228" s="8"/>
      <c r="H228" s="8"/>
      <c r="I228" s="8"/>
      <c r="J228" s="8"/>
      <c r="K228" s="8"/>
      <c r="L228" s="8"/>
      <c r="M228" s="8"/>
      <c r="N228" s="8"/>
      <c r="O228" s="8"/>
      <c r="P228" s="8" t="e">
        <f>100*O228/H228</f>
        <v>#DIV/0!</v>
      </c>
      <c r="Q228" s="8"/>
      <c r="R228" s="8"/>
      <c r="S228" s="8"/>
      <c r="T228" s="8"/>
      <c r="U228" s="8"/>
      <c r="V228" s="8" t="e">
        <f>100*U228/H228</f>
        <v>#DIV/0!</v>
      </c>
    </row>
    <row r="229" spans="1:22" hidden="1" x14ac:dyDescent="0.25">
      <c r="A229" s="1"/>
      <c r="B229" s="1"/>
      <c r="C229" s="2"/>
      <c r="D229" s="10" t="s">
        <v>386</v>
      </c>
      <c r="E229" s="1"/>
      <c r="F229" s="8"/>
      <c r="G229" s="8"/>
      <c r="H229" s="8"/>
      <c r="I229" s="8"/>
      <c r="J229" s="8"/>
      <c r="K229" s="8"/>
      <c r="L229" s="8"/>
      <c r="M229" s="8"/>
      <c r="N229" s="8"/>
      <c r="O229" s="8"/>
      <c r="P229" s="8"/>
      <c r="Q229" s="8"/>
      <c r="R229" s="8"/>
      <c r="S229" s="8"/>
      <c r="T229" s="8"/>
      <c r="U229" s="8"/>
      <c r="V229" s="8"/>
    </row>
    <row r="230" spans="1:22" hidden="1" x14ac:dyDescent="0.25">
      <c r="A230" s="1" t="s">
        <v>24</v>
      </c>
      <c r="B230" s="1" t="s">
        <v>3</v>
      </c>
      <c r="C230" s="2" t="s">
        <v>387</v>
      </c>
      <c r="D230" s="10" t="s">
        <v>388</v>
      </c>
      <c r="E230" s="1" t="s">
        <v>179</v>
      </c>
      <c r="F230" s="8"/>
      <c r="G230" s="8"/>
      <c r="H230" s="8"/>
      <c r="I230" s="8"/>
      <c r="J230" s="8"/>
      <c r="K230" s="8"/>
      <c r="L230" s="8"/>
      <c r="M230" s="8"/>
      <c r="N230" s="8"/>
      <c r="O230" s="8"/>
      <c r="P230" s="8" t="e">
        <f>100*O230/H230</f>
        <v>#DIV/0!</v>
      </c>
      <c r="Q230" s="8"/>
      <c r="R230" s="8"/>
      <c r="S230" s="8"/>
      <c r="T230" s="8"/>
      <c r="U230" s="8"/>
      <c r="V230" s="8" t="e">
        <f>100*U230/H230</f>
        <v>#DIV/0!</v>
      </c>
    </row>
    <row r="231" spans="1:22" ht="22.5" hidden="1" x14ac:dyDescent="0.25">
      <c r="A231" s="1" t="s">
        <v>24</v>
      </c>
      <c r="B231" s="1" t="s">
        <v>3</v>
      </c>
      <c r="C231" s="2" t="s">
        <v>389</v>
      </c>
      <c r="D231" s="10" t="s">
        <v>390</v>
      </c>
      <c r="E231" s="1" t="s">
        <v>319</v>
      </c>
      <c r="F231" s="8"/>
      <c r="G231" s="8"/>
      <c r="H231" s="8"/>
      <c r="I231" s="8"/>
      <c r="J231" s="8"/>
      <c r="K231" s="8"/>
      <c r="L231" s="8"/>
      <c r="M231" s="8"/>
      <c r="N231" s="8"/>
      <c r="O231" s="8"/>
      <c r="P231" s="8" t="e">
        <f>100*O231/H231</f>
        <v>#DIV/0!</v>
      </c>
      <c r="Q231" s="8"/>
      <c r="R231" s="8"/>
      <c r="S231" s="8"/>
      <c r="T231" s="8"/>
      <c r="U231" s="8"/>
      <c r="V231" s="8" t="e">
        <f>100*U231/H231</f>
        <v>#DIV/0!</v>
      </c>
    </row>
    <row r="232" spans="1:22" hidden="1" x14ac:dyDescent="0.25">
      <c r="A232" s="1"/>
      <c r="B232" s="1"/>
      <c r="C232" s="2"/>
      <c r="D232" s="10" t="s">
        <v>391</v>
      </c>
      <c r="E232" s="1"/>
      <c r="F232" s="8"/>
      <c r="G232" s="8"/>
      <c r="H232" s="8"/>
      <c r="I232" s="8"/>
      <c r="J232" s="8"/>
      <c r="K232" s="8"/>
      <c r="L232" s="8"/>
      <c r="M232" s="8"/>
      <c r="N232" s="8"/>
      <c r="O232" s="8"/>
      <c r="P232" s="8"/>
      <c r="Q232" s="8"/>
      <c r="R232" s="8"/>
      <c r="S232" s="8"/>
      <c r="T232" s="8"/>
      <c r="U232" s="8"/>
      <c r="V232" s="8"/>
    </row>
    <row r="233" spans="1:22" hidden="1" x14ac:dyDescent="0.25">
      <c r="A233" s="1" t="s">
        <v>24</v>
      </c>
      <c r="B233" s="1" t="s">
        <v>3</v>
      </c>
      <c r="C233" s="2" t="s">
        <v>392</v>
      </c>
      <c r="D233" s="10" t="s">
        <v>393</v>
      </c>
      <c r="E233" s="1" t="s">
        <v>319</v>
      </c>
      <c r="F233" s="8"/>
      <c r="G233" s="8"/>
      <c r="H233" s="8"/>
      <c r="I233" s="8"/>
      <c r="J233" s="8"/>
      <c r="K233" s="8"/>
      <c r="L233" s="8"/>
      <c r="M233" s="8"/>
      <c r="N233" s="8"/>
      <c r="O233" s="8"/>
      <c r="P233" s="8" t="e">
        <f>100*O233/H233</f>
        <v>#DIV/0!</v>
      </c>
      <c r="Q233" s="8"/>
      <c r="R233" s="8"/>
      <c r="S233" s="8"/>
      <c r="T233" s="8"/>
      <c r="U233" s="8"/>
      <c r="V233" s="8" t="e">
        <f>100*U233/H233</f>
        <v>#DIV/0!</v>
      </c>
    </row>
    <row r="234" spans="1:22" hidden="1" x14ac:dyDescent="0.25">
      <c r="A234" s="1" t="s">
        <v>24</v>
      </c>
      <c r="B234" s="1" t="s">
        <v>3</v>
      </c>
      <c r="C234" s="2" t="s">
        <v>394</v>
      </c>
      <c r="D234" s="10" t="s">
        <v>395</v>
      </c>
      <c r="E234" s="1" t="s">
        <v>319</v>
      </c>
      <c r="F234" s="8"/>
      <c r="G234" s="8"/>
      <c r="H234" s="8"/>
      <c r="I234" s="8"/>
      <c r="J234" s="8"/>
      <c r="K234" s="8"/>
      <c r="L234" s="8"/>
      <c r="M234" s="8"/>
      <c r="N234" s="8"/>
      <c r="O234" s="8"/>
      <c r="P234" s="8" t="e">
        <f>100*O234/H234</f>
        <v>#DIV/0!</v>
      </c>
      <c r="Q234" s="8"/>
      <c r="R234" s="8"/>
      <c r="S234" s="8"/>
      <c r="T234" s="8"/>
      <c r="U234" s="8"/>
      <c r="V234" s="8" t="e">
        <f>100*U234/H234</f>
        <v>#DIV/0!</v>
      </c>
    </row>
    <row r="235" spans="1:22" hidden="1" x14ac:dyDescent="0.25">
      <c r="A235" s="1" t="s">
        <v>24</v>
      </c>
      <c r="B235" s="1" t="s">
        <v>3</v>
      </c>
      <c r="C235" s="2" t="s">
        <v>396</v>
      </c>
      <c r="D235" s="10" t="s">
        <v>397</v>
      </c>
      <c r="E235" s="1" t="s">
        <v>398</v>
      </c>
      <c r="F235" s="8"/>
      <c r="G235" s="8"/>
      <c r="H235" s="8"/>
      <c r="I235" s="8"/>
      <c r="J235" s="8"/>
      <c r="K235" s="8"/>
      <c r="L235" s="8"/>
      <c r="M235" s="8"/>
      <c r="N235" s="8"/>
      <c r="O235" s="8"/>
      <c r="P235" s="8" t="e">
        <f>100*O235/H235</f>
        <v>#DIV/0!</v>
      </c>
      <c r="Q235" s="8"/>
      <c r="R235" s="8"/>
      <c r="S235" s="8"/>
      <c r="T235" s="8"/>
      <c r="U235" s="8"/>
      <c r="V235" s="8" t="e">
        <f>100*U235/H235</f>
        <v>#DIV/0!</v>
      </c>
    </row>
    <row r="236" spans="1:22" ht="22.5" x14ac:dyDescent="0.25">
      <c r="A236" s="1"/>
      <c r="B236" s="1"/>
      <c r="C236" s="2" t="s">
        <v>399</v>
      </c>
      <c r="D236" s="9" t="s">
        <v>400</v>
      </c>
      <c r="E236" s="1"/>
      <c r="F236" s="8"/>
      <c r="G236" s="8"/>
      <c r="H236" s="8"/>
      <c r="I236" s="8"/>
      <c r="J236" s="8"/>
      <c r="K236" s="8"/>
      <c r="L236" s="8"/>
      <c r="M236" s="8"/>
      <c r="N236" s="8"/>
      <c r="O236" s="8"/>
      <c r="P236" s="8"/>
      <c r="Q236" s="8"/>
      <c r="R236" s="8"/>
      <c r="S236" s="8"/>
      <c r="T236" s="8"/>
      <c r="U236" s="8"/>
      <c r="V236" s="8"/>
    </row>
    <row r="237" spans="1:22" x14ac:dyDescent="0.25">
      <c r="A237" s="1" t="s">
        <v>24</v>
      </c>
      <c r="B237" s="1" t="s">
        <v>3</v>
      </c>
      <c r="C237" s="2" t="s">
        <v>401</v>
      </c>
      <c r="D237" s="10" t="s">
        <v>402</v>
      </c>
      <c r="E237" s="1" t="s">
        <v>403</v>
      </c>
      <c r="F237" s="8"/>
      <c r="G237" s="8"/>
      <c r="H237" s="8"/>
      <c r="I237" s="8"/>
      <c r="J237" s="8"/>
      <c r="K237" s="8"/>
      <c r="L237" s="8"/>
      <c r="M237" s="8"/>
      <c r="N237" s="8"/>
      <c r="O237" s="8"/>
      <c r="P237" s="8" t="e">
        <f>100*O237/H237</f>
        <v>#DIV/0!</v>
      </c>
      <c r="Q237" s="8"/>
      <c r="R237" s="8"/>
      <c r="S237" s="8"/>
      <c r="T237" s="8"/>
      <c r="U237" s="8"/>
      <c r="V237" s="8" t="e">
        <f>100*U237/H237</f>
        <v>#DIV/0!</v>
      </c>
    </row>
    <row r="238" spans="1:22" x14ac:dyDescent="0.25">
      <c r="A238" s="1" t="s">
        <v>24</v>
      </c>
      <c r="B238" s="1" t="s">
        <v>3</v>
      </c>
      <c r="C238" s="2" t="s">
        <v>404</v>
      </c>
      <c r="D238" s="10" t="s">
        <v>405</v>
      </c>
      <c r="E238" s="1" t="s">
        <v>406</v>
      </c>
      <c r="F238" s="8"/>
      <c r="G238" s="8">
        <v>119.3</v>
      </c>
      <c r="H238" s="8">
        <v>122</v>
      </c>
      <c r="I238" s="8">
        <v>120.5</v>
      </c>
      <c r="J238" s="8"/>
      <c r="K238" s="8">
        <v>120.5</v>
      </c>
      <c r="L238" s="8">
        <v>120.5</v>
      </c>
      <c r="M238" s="8">
        <v>120.5</v>
      </c>
      <c r="N238" s="8">
        <v>120.5</v>
      </c>
      <c r="O238" s="8">
        <v>120.5</v>
      </c>
      <c r="P238" s="8">
        <f>100*O238/H238</f>
        <v>98.770491803278688</v>
      </c>
      <c r="Q238" s="8">
        <v>120.5</v>
      </c>
      <c r="R238" s="8">
        <v>120.5</v>
      </c>
      <c r="S238" s="8">
        <v>120.5</v>
      </c>
      <c r="T238" s="8">
        <v>120.5</v>
      </c>
      <c r="U238" s="8">
        <v>120.5</v>
      </c>
      <c r="V238" s="8">
        <f>100*U238/H238</f>
        <v>98.770491803278688</v>
      </c>
    </row>
    <row r="239" spans="1:22" x14ac:dyDescent="0.25">
      <c r="A239" s="1"/>
      <c r="B239" s="1"/>
      <c r="C239" s="2" t="s">
        <v>407</v>
      </c>
      <c r="D239" s="9" t="s">
        <v>408</v>
      </c>
      <c r="E239" s="1"/>
      <c r="F239" s="8"/>
      <c r="G239" s="8"/>
      <c r="H239" s="8"/>
      <c r="I239" s="8"/>
      <c r="J239" s="8"/>
      <c r="K239" s="8"/>
      <c r="L239" s="8"/>
      <c r="M239" s="8"/>
      <c r="N239" s="8"/>
      <c r="O239" s="8"/>
      <c r="P239" s="8"/>
      <c r="Q239" s="8"/>
      <c r="R239" s="8"/>
      <c r="S239" s="8"/>
      <c r="T239" s="8"/>
      <c r="U239" s="8"/>
      <c r="V239" s="8"/>
    </row>
    <row r="240" spans="1:22" x14ac:dyDescent="0.25">
      <c r="A240" s="1" t="s">
        <v>24</v>
      </c>
      <c r="B240" s="1" t="s">
        <v>3</v>
      </c>
      <c r="C240" s="2" t="s">
        <v>409</v>
      </c>
      <c r="D240" s="10" t="s">
        <v>410</v>
      </c>
      <c r="E240" s="1" t="s">
        <v>204</v>
      </c>
      <c r="F240" s="8"/>
      <c r="G240" s="8">
        <v>53.9</v>
      </c>
      <c r="H240" s="8">
        <v>51.5</v>
      </c>
      <c r="I240" s="8">
        <v>60</v>
      </c>
      <c r="J240" s="8"/>
      <c r="K240" s="8">
        <v>60</v>
      </c>
      <c r="L240" s="8">
        <v>60</v>
      </c>
      <c r="M240" s="8">
        <v>60</v>
      </c>
      <c r="N240" s="8">
        <v>60</v>
      </c>
      <c r="O240" s="8">
        <v>60</v>
      </c>
      <c r="P240" s="8">
        <f>100*O240/H240</f>
        <v>116.50485436893204</v>
      </c>
      <c r="Q240" s="8">
        <v>60</v>
      </c>
      <c r="R240" s="8">
        <v>60</v>
      </c>
      <c r="S240" s="8">
        <v>60</v>
      </c>
      <c r="T240" s="8">
        <v>60</v>
      </c>
      <c r="U240" s="8">
        <v>60</v>
      </c>
      <c r="V240" s="8">
        <f>100*U240/H240</f>
        <v>116.50485436893204</v>
      </c>
    </row>
    <row r="241" spans="1:22" x14ac:dyDescent="0.25">
      <c r="A241" s="1" t="s">
        <v>24</v>
      </c>
      <c r="B241" s="1" t="s">
        <v>3</v>
      </c>
      <c r="C241" s="2" t="s">
        <v>411</v>
      </c>
      <c r="D241" s="3" t="s">
        <v>412</v>
      </c>
      <c r="E241" s="1" t="s">
        <v>46</v>
      </c>
      <c r="F241" s="8">
        <v>388176.5</v>
      </c>
      <c r="G241" s="8">
        <v>457786.7</v>
      </c>
      <c r="H241" s="8">
        <v>448321.1</v>
      </c>
      <c r="I241" s="8">
        <v>582896.1</v>
      </c>
      <c r="J241" s="8">
        <v>470288.84</v>
      </c>
      <c r="K241" s="8">
        <v>506380</v>
      </c>
      <c r="L241" s="8">
        <v>540796</v>
      </c>
      <c r="M241" s="8">
        <v>580408</v>
      </c>
      <c r="N241" s="8">
        <v>616951</v>
      </c>
      <c r="O241" s="8">
        <v>665358</v>
      </c>
      <c r="P241" s="8">
        <f>100*O241/H241</f>
        <v>148.41103842759131</v>
      </c>
      <c r="Q241" s="8">
        <v>717563</v>
      </c>
      <c r="R241" s="8">
        <v>773865</v>
      </c>
      <c r="S241" s="8">
        <v>834584</v>
      </c>
      <c r="T241" s="8">
        <v>900067</v>
      </c>
      <c r="U241" s="8">
        <v>970688</v>
      </c>
      <c r="V241" s="8">
        <f>100*U241/H241</f>
        <v>216.51624248780618</v>
      </c>
    </row>
    <row r="242" spans="1:22" ht="22.5" x14ac:dyDescent="0.25">
      <c r="A242" s="1" t="s">
        <v>24</v>
      </c>
      <c r="B242" s="1" t="s">
        <v>3</v>
      </c>
      <c r="C242" s="2" t="s">
        <v>413</v>
      </c>
      <c r="D242" s="3" t="s">
        <v>414</v>
      </c>
      <c r="E242" s="1" t="s">
        <v>33</v>
      </c>
      <c r="F242" s="8">
        <v>125</v>
      </c>
      <c r="G242" s="8">
        <v>110.94</v>
      </c>
      <c r="H242" s="8">
        <v>92.83</v>
      </c>
      <c r="I242" s="8">
        <v>123.2</v>
      </c>
      <c r="J242" s="8">
        <v>100</v>
      </c>
      <c r="K242" s="8">
        <v>81.72</v>
      </c>
      <c r="L242" s="8">
        <v>102.1</v>
      </c>
      <c r="M242" s="8">
        <v>102.9</v>
      </c>
      <c r="N242" s="8">
        <v>101.91</v>
      </c>
      <c r="O242" s="8">
        <v>103.4</v>
      </c>
      <c r="P242" s="8">
        <f>O242*N242*M242*L242*K242*I242/10000000000</f>
        <v>111.45961099330229</v>
      </c>
      <c r="Q242" s="8">
        <v>103.4</v>
      </c>
      <c r="R242" s="8">
        <v>103.4</v>
      </c>
      <c r="S242" s="8">
        <v>103.4</v>
      </c>
      <c r="T242" s="8">
        <v>103.4</v>
      </c>
      <c r="U242" s="8">
        <v>103.4</v>
      </c>
      <c r="V242" s="8">
        <f>U242*T242*S242*R242*Q242*P242/10000000000</f>
        <v>131.74077585241935</v>
      </c>
    </row>
    <row r="243" spans="1:22" x14ac:dyDescent="0.25">
      <c r="A243" s="1" t="s">
        <v>24</v>
      </c>
      <c r="B243" s="1" t="s">
        <v>3</v>
      </c>
      <c r="C243" s="2" t="s">
        <v>415</v>
      </c>
      <c r="D243" s="3" t="s">
        <v>416</v>
      </c>
      <c r="E243" s="1" t="s">
        <v>46</v>
      </c>
      <c r="F243" s="8">
        <v>61185.3</v>
      </c>
      <c r="G243" s="8">
        <v>48609.9</v>
      </c>
      <c r="H243" s="8">
        <v>56433.7</v>
      </c>
      <c r="I243" s="8">
        <v>65453.39</v>
      </c>
      <c r="J243" s="8">
        <v>62201.9</v>
      </c>
      <c r="K243" s="8">
        <v>70543</v>
      </c>
      <c r="L243" s="8">
        <v>78968</v>
      </c>
      <c r="M243" s="8">
        <v>88648</v>
      </c>
      <c r="N243" s="8">
        <v>99611</v>
      </c>
      <c r="O243" s="8">
        <v>112038</v>
      </c>
      <c r="P243" s="8">
        <f>100*O243/H243</f>
        <v>198.5303107894751</v>
      </c>
      <c r="Q243" s="8">
        <v>126016</v>
      </c>
      <c r="R243" s="8">
        <v>141738</v>
      </c>
      <c r="S243" s="8">
        <v>159421</v>
      </c>
      <c r="T243" s="8">
        <v>179310</v>
      </c>
      <c r="U243" s="8">
        <v>202660</v>
      </c>
      <c r="V243" s="8">
        <f>100*U243/H243</f>
        <v>359.11166554735911</v>
      </c>
    </row>
    <row r="244" spans="1:22" ht="22.5" x14ac:dyDescent="0.25">
      <c r="A244" s="1" t="s">
        <v>24</v>
      </c>
      <c r="B244" s="1" t="s">
        <v>3</v>
      </c>
      <c r="C244" s="2" t="s">
        <v>417</v>
      </c>
      <c r="D244" s="3" t="s">
        <v>418</v>
      </c>
      <c r="E244" s="1" t="s">
        <v>33</v>
      </c>
      <c r="F244" s="8">
        <v>118.3</v>
      </c>
      <c r="G244" s="8">
        <v>70.239999999999995</v>
      </c>
      <c r="H244" s="8">
        <v>103.4</v>
      </c>
      <c r="I244" s="8">
        <v>122.88</v>
      </c>
      <c r="J244" s="8">
        <v>100.8</v>
      </c>
      <c r="K244" s="8">
        <v>101.4</v>
      </c>
      <c r="L244" s="8">
        <v>102.7</v>
      </c>
      <c r="M244" s="8">
        <v>102.8</v>
      </c>
      <c r="N244" s="8">
        <v>102.9</v>
      </c>
      <c r="O244" s="8">
        <v>103</v>
      </c>
      <c r="P244" s="8">
        <f>O244*N244*M244*L244*K244*I244/10000000000</f>
        <v>139.42328638882779</v>
      </c>
      <c r="Q244" s="8">
        <v>103</v>
      </c>
      <c r="R244" s="8">
        <v>103</v>
      </c>
      <c r="S244" s="8">
        <v>103</v>
      </c>
      <c r="T244" s="8">
        <v>103</v>
      </c>
      <c r="U244" s="8">
        <v>103.5</v>
      </c>
      <c r="V244" s="8">
        <f>U244*T244*S244*R244*Q244*P244/10000000000</f>
        <v>162.41441195002102</v>
      </c>
    </row>
    <row r="245" spans="1:22" ht="22.5" x14ac:dyDescent="0.25">
      <c r="A245" s="1" t="s">
        <v>24</v>
      </c>
      <c r="B245" s="1" t="s">
        <v>3</v>
      </c>
      <c r="C245" s="2" t="s">
        <v>419</v>
      </c>
      <c r="D245" s="3" t="s">
        <v>420</v>
      </c>
      <c r="E245" s="1" t="s">
        <v>46</v>
      </c>
      <c r="F245" s="8">
        <v>254139</v>
      </c>
      <c r="G245" s="8">
        <v>460990.6</v>
      </c>
      <c r="H245" s="8">
        <v>284864.3</v>
      </c>
      <c r="I245" s="8">
        <v>178513</v>
      </c>
      <c r="J245" s="8">
        <v>165904.9</v>
      </c>
      <c r="K245" s="8">
        <v>386870</v>
      </c>
      <c r="L245" s="8">
        <v>161144</v>
      </c>
      <c r="M245" s="8">
        <v>662374</v>
      </c>
      <c r="N245" s="8">
        <v>1162734</v>
      </c>
      <c r="O245" s="8">
        <v>2429744</v>
      </c>
      <c r="P245" s="8">
        <f>100*O245/H245</f>
        <v>852.94787728753658</v>
      </c>
      <c r="Q245" s="8">
        <v>182188.3</v>
      </c>
      <c r="R245" s="8">
        <v>192877.5</v>
      </c>
      <c r="S245" s="8">
        <v>204199.3</v>
      </c>
      <c r="T245" s="8">
        <v>216191.5</v>
      </c>
      <c r="U245" s="8">
        <v>228893.9</v>
      </c>
      <c r="V245" s="8">
        <f>100*U245/H245</f>
        <v>80.351907908432196</v>
      </c>
    </row>
    <row r="246" spans="1:22" ht="33.75" x14ac:dyDescent="0.25">
      <c r="A246" s="1" t="s">
        <v>24</v>
      </c>
      <c r="B246" s="1" t="s">
        <v>3</v>
      </c>
      <c r="C246" s="2" t="s">
        <v>421</v>
      </c>
      <c r="D246" s="3" t="s">
        <v>422</v>
      </c>
      <c r="E246" s="1" t="s">
        <v>33</v>
      </c>
      <c r="F246" s="8">
        <v>76.739999999999995</v>
      </c>
      <c r="G246" s="8">
        <v>167.03</v>
      </c>
      <c r="H246" s="8">
        <v>60.35</v>
      </c>
      <c r="I246" s="8">
        <v>64.47</v>
      </c>
      <c r="J246" s="8">
        <v>55.37</v>
      </c>
      <c r="K246" s="8">
        <v>203.49</v>
      </c>
      <c r="L246" s="8">
        <v>38.75</v>
      </c>
      <c r="M246" s="8">
        <v>382.37</v>
      </c>
      <c r="N246" s="8">
        <v>163.29</v>
      </c>
      <c r="O246" s="8">
        <v>194.39</v>
      </c>
      <c r="P246" s="8">
        <f>O246*N246*M246*L246*K246*I246/10000000000</f>
        <v>617.0065418433652</v>
      </c>
      <c r="Q246" s="8">
        <v>6.98</v>
      </c>
      <c r="R246" s="8">
        <v>98.48</v>
      </c>
      <c r="S246" s="8">
        <v>98.48</v>
      </c>
      <c r="T246" s="8">
        <v>98.49</v>
      </c>
      <c r="U246" s="8">
        <v>98.49</v>
      </c>
      <c r="V246" s="8">
        <f>U246*T246*S246*R246*Q246*P246/10000000000</f>
        <v>40.515905177985871</v>
      </c>
    </row>
    <row r="247" spans="1:22" ht="22.5" x14ac:dyDescent="0.25">
      <c r="A247" s="1" t="s">
        <v>24</v>
      </c>
      <c r="B247" s="1" t="s">
        <v>3</v>
      </c>
      <c r="C247" s="2" t="s">
        <v>423</v>
      </c>
      <c r="D247" s="3" t="s">
        <v>424</v>
      </c>
      <c r="E247" s="1" t="s">
        <v>425</v>
      </c>
      <c r="F247" s="8">
        <v>4608</v>
      </c>
      <c r="G247" s="8">
        <v>3679</v>
      </c>
      <c r="H247" s="8">
        <v>3874</v>
      </c>
      <c r="I247" s="8">
        <v>4167.1000000000004</v>
      </c>
      <c r="J247" s="8">
        <v>4145</v>
      </c>
      <c r="K247" s="8">
        <v>4228</v>
      </c>
      <c r="L247" s="8">
        <v>4290</v>
      </c>
      <c r="M247" s="8">
        <v>4310</v>
      </c>
      <c r="N247" s="8">
        <v>4310</v>
      </c>
      <c r="O247" s="8">
        <v>4400</v>
      </c>
      <c r="P247" s="8">
        <f>O247+N247+M247+L247+K247+I247</f>
        <v>25705.1</v>
      </c>
      <c r="Q247" s="8">
        <v>4500</v>
      </c>
      <c r="R247" s="8">
        <v>4500</v>
      </c>
      <c r="S247" s="8">
        <v>4500</v>
      </c>
      <c r="T247" s="8">
        <v>4500</v>
      </c>
      <c r="U247" s="8">
        <v>4500</v>
      </c>
      <c r="V247" s="8">
        <f>U247+T247+S247+R247+Q247+P247</f>
        <v>48205.1</v>
      </c>
    </row>
    <row r="248" spans="1:22" ht="22.5" x14ac:dyDescent="0.25">
      <c r="A248" s="1" t="s">
        <v>24</v>
      </c>
      <c r="B248" s="1" t="s">
        <v>3</v>
      </c>
      <c r="C248" s="2" t="s">
        <v>426</v>
      </c>
      <c r="D248" s="3" t="s">
        <v>427</v>
      </c>
      <c r="E248" s="1" t="s">
        <v>33</v>
      </c>
      <c r="F248" s="8">
        <v>131.5</v>
      </c>
      <c r="G248" s="8">
        <v>79.84</v>
      </c>
      <c r="H248" s="8">
        <v>105.3</v>
      </c>
      <c r="I248" s="8">
        <v>107.57</v>
      </c>
      <c r="J248" s="8"/>
      <c r="K248" s="8">
        <v>101.46</v>
      </c>
      <c r="L248" s="8">
        <v>101.47</v>
      </c>
      <c r="M248" s="8">
        <v>100.47</v>
      </c>
      <c r="N248" s="8">
        <v>100</v>
      </c>
      <c r="O248" s="8">
        <v>102.09</v>
      </c>
      <c r="P248" s="8">
        <f>O248*N248*M248*L248*K248*I248/10000000000</f>
        <v>113.59083526815517</v>
      </c>
      <c r="Q248" s="8">
        <v>102.27</v>
      </c>
      <c r="R248" s="8">
        <v>100</v>
      </c>
      <c r="S248" s="8">
        <v>100</v>
      </c>
      <c r="T248" s="8">
        <v>100</v>
      </c>
      <c r="U248" s="8">
        <v>100</v>
      </c>
      <c r="V248" s="8">
        <f>100*U247/H247</f>
        <v>116.15900877645844</v>
      </c>
    </row>
    <row r="249" spans="1:22" ht="22.5" x14ac:dyDescent="0.25">
      <c r="A249" s="1" t="s">
        <v>24</v>
      </c>
      <c r="B249" s="1" t="s">
        <v>3</v>
      </c>
      <c r="C249" s="2" t="s">
        <v>428</v>
      </c>
      <c r="D249" s="3" t="s">
        <v>429</v>
      </c>
      <c r="E249" s="1" t="s">
        <v>430</v>
      </c>
      <c r="F249" s="8">
        <v>19</v>
      </c>
      <c r="G249" s="8">
        <v>18.899999999999999</v>
      </c>
      <c r="H249" s="8">
        <v>18.5</v>
      </c>
      <c r="I249" s="8">
        <v>18.899999999999999</v>
      </c>
      <c r="J249" s="8">
        <v>19.260000000000002</v>
      </c>
      <c r="K249" s="8">
        <v>19.100000000000001</v>
      </c>
      <c r="L249" s="8">
        <v>19.3</v>
      </c>
      <c r="M249" s="8">
        <v>19.5</v>
      </c>
      <c r="N249" s="8">
        <v>19.66</v>
      </c>
      <c r="O249" s="8">
        <v>19.7</v>
      </c>
      <c r="P249" s="8">
        <f>O249-H249</f>
        <v>1.1999999999999993</v>
      </c>
      <c r="Q249" s="8">
        <v>19.850000000000001</v>
      </c>
      <c r="R249" s="8">
        <v>19.96</v>
      </c>
      <c r="S249" s="8">
        <v>20</v>
      </c>
      <c r="T249" s="8">
        <v>20.18</v>
      </c>
      <c r="U249" s="8">
        <v>20.34</v>
      </c>
      <c r="V249" s="8">
        <f>U249-H249</f>
        <v>1.8399999999999999</v>
      </c>
    </row>
    <row r="250" spans="1:22" ht="22.5" x14ac:dyDescent="0.25">
      <c r="A250" s="1" t="s">
        <v>24</v>
      </c>
      <c r="B250" s="1" t="s">
        <v>3</v>
      </c>
      <c r="C250" s="2" t="s">
        <v>431</v>
      </c>
      <c r="D250" s="3" t="s">
        <v>432</v>
      </c>
      <c r="E250" s="1" t="s">
        <v>46</v>
      </c>
      <c r="F250" s="8">
        <v>111444</v>
      </c>
      <c r="G250" s="8">
        <v>101494</v>
      </c>
      <c r="H250" s="8">
        <v>144093.5</v>
      </c>
      <c r="I250" s="8">
        <v>187768.31</v>
      </c>
      <c r="J250" s="8">
        <v>175734</v>
      </c>
      <c r="K250" s="8">
        <v>193719</v>
      </c>
      <c r="L250" s="8">
        <v>211939</v>
      </c>
      <c r="M250" s="8">
        <v>230534</v>
      </c>
      <c r="N250" s="8">
        <v>242983</v>
      </c>
      <c r="O250" s="8">
        <v>256104</v>
      </c>
      <c r="P250" s="8">
        <f t="shared" ref="P250:P255" si="14">100*O250/H250</f>
        <v>177.7345959394421</v>
      </c>
      <c r="Q250" s="8">
        <v>250131</v>
      </c>
      <c r="R250" s="8">
        <v>271642</v>
      </c>
      <c r="S250" s="8">
        <v>295003</v>
      </c>
      <c r="T250" s="8">
        <v>320373</v>
      </c>
      <c r="U250" s="8">
        <v>347925</v>
      </c>
      <c r="V250" s="8">
        <f t="shared" ref="V250:V255" si="15">100*U250/H250</f>
        <v>241.45780344012741</v>
      </c>
    </row>
    <row r="251" spans="1:22" ht="22.5" x14ac:dyDescent="0.25">
      <c r="A251" s="1" t="s">
        <v>24</v>
      </c>
      <c r="B251" s="1" t="s">
        <v>3</v>
      </c>
      <c r="C251" s="2" t="s">
        <v>433</v>
      </c>
      <c r="D251" s="3" t="s">
        <v>434</v>
      </c>
      <c r="E251" s="1" t="s">
        <v>27</v>
      </c>
      <c r="F251" s="7">
        <v>386</v>
      </c>
      <c r="G251" s="7">
        <v>371</v>
      </c>
      <c r="H251" s="7">
        <v>508</v>
      </c>
      <c r="I251" s="7">
        <v>605</v>
      </c>
      <c r="J251" s="7">
        <v>656</v>
      </c>
      <c r="K251" s="7">
        <v>668</v>
      </c>
      <c r="L251" s="7">
        <v>668</v>
      </c>
      <c r="M251" s="7">
        <v>668</v>
      </c>
      <c r="N251" s="7">
        <v>668</v>
      </c>
      <c r="O251" s="7">
        <v>668</v>
      </c>
      <c r="P251" s="7">
        <f t="shared" si="14"/>
        <v>131.49606299212599</v>
      </c>
      <c r="Q251" s="7">
        <v>668</v>
      </c>
      <c r="R251" s="7">
        <v>668</v>
      </c>
      <c r="S251" s="7">
        <v>668</v>
      </c>
      <c r="T251" s="7">
        <v>668</v>
      </c>
      <c r="U251" s="7">
        <v>668</v>
      </c>
      <c r="V251" s="7">
        <f t="shared" si="15"/>
        <v>131.49606299212599</v>
      </c>
    </row>
    <row r="252" spans="1:22" ht="22.5" x14ac:dyDescent="0.25">
      <c r="A252" s="1" t="s">
        <v>24</v>
      </c>
      <c r="B252" s="1" t="s">
        <v>3</v>
      </c>
      <c r="C252" s="2" t="s">
        <v>435</v>
      </c>
      <c r="D252" s="3" t="s">
        <v>436</v>
      </c>
      <c r="E252" s="1" t="s">
        <v>27</v>
      </c>
      <c r="F252" s="7">
        <v>447</v>
      </c>
      <c r="G252" s="7">
        <v>438</v>
      </c>
      <c r="H252" s="7">
        <v>445</v>
      </c>
      <c r="I252" s="7">
        <v>498</v>
      </c>
      <c r="J252" s="7">
        <v>462</v>
      </c>
      <c r="K252" s="7">
        <v>471</v>
      </c>
      <c r="L252" s="7">
        <v>471</v>
      </c>
      <c r="M252" s="7">
        <v>471</v>
      </c>
      <c r="N252" s="7">
        <v>471</v>
      </c>
      <c r="O252" s="7">
        <v>471</v>
      </c>
      <c r="P252" s="7">
        <f t="shared" si="14"/>
        <v>105.84269662921348</v>
      </c>
      <c r="Q252" s="7">
        <v>471</v>
      </c>
      <c r="R252" s="7">
        <v>471</v>
      </c>
      <c r="S252" s="7">
        <v>471</v>
      </c>
      <c r="T252" s="7">
        <v>471</v>
      </c>
      <c r="U252" s="7">
        <v>471</v>
      </c>
      <c r="V252" s="7">
        <f t="shared" si="15"/>
        <v>105.84269662921348</v>
      </c>
    </row>
    <row r="253" spans="1:22" ht="33.75" x14ac:dyDescent="0.25">
      <c r="A253" s="1" t="s">
        <v>24</v>
      </c>
      <c r="B253" s="1" t="s">
        <v>3</v>
      </c>
      <c r="C253" s="2" t="s">
        <v>437</v>
      </c>
      <c r="D253" s="3" t="s">
        <v>438</v>
      </c>
      <c r="E253" s="1" t="s">
        <v>27</v>
      </c>
      <c r="F253" s="7">
        <v>370</v>
      </c>
      <c r="G253" s="7">
        <v>329</v>
      </c>
      <c r="H253" s="7">
        <v>322</v>
      </c>
      <c r="I253" s="7">
        <v>360</v>
      </c>
      <c r="J253" s="7">
        <v>339</v>
      </c>
      <c r="K253" s="7">
        <v>348</v>
      </c>
      <c r="L253" s="7">
        <v>348</v>
      </c>
      <c r="M253" s="7">
        <v>348</v>
      </c>
      <c r="N253" s="7">
        <v>348</v>
      </c>
      <c r="O253" s="7">
        <v>348</v>
      </c>
      <c r="P253" s="7">
        <f t="shared" si="14"/>
        <v>108.07453416149069</v>
      </c>
      <c r="Q253" s="7">
        <v>350</v>
      </c>
      <c r="R253" s="7">
        <v>350</v>
      </c>
      <c r="S253" s="7">
        <v>350</v>
      </c>
      <c r="T253" s="7">
        <v>350</v>
      </c>
      <c r="U253" s="7">
        <v>350</v>
      </c>
      <c r="V253" s="7">
        <f t="shared" si="15"/>
        <v>108.69565217391305</v>
      </c>
    </row>
    <row r="254" spans="1:22" ht="22.5" x14ac:dyDescent="0.25">
      <c r="A254" s="1" t="s">
        <v>24</v>
      </c>
      <c r="B254" s="1" t="s">
        <v>3</v>
      </c>
      <c r="C254" s="2" t="s">
        <v>439</v>
      </c>
      <c r="D254" s="3" t="s">
        <v>440</v>
      </c>
      <c r="E254" s="1" t="s">
        <v>27</v>
      </c>
      <c r="F254" s="8">
        <v>100</v>
      </c>
      <c r="G254" s="8">
        <v>100</v>
      </c>
      <c r="H254" s="8">
        <v>100</v>
      </c>
      <c r="I254" s="8">
        <v>100</v>
      </c>
      <c r="J254" s="8">
        <v>100</v>
      </c>
      <c r="K254" s="8">
        <v>100</v>
      </c>
      <c r="L254" s="8">
        <v>100</v>
      </c>
      <c r="M254" s="8">
        <v>100</v>
      </c>
      <c r="N254" s="8">
        <v>100</v>
      </c>
      <c r="O254" s="8">
        <v>100</v>
      </c>
      <c r="P254" s="8">
        <f t="shared" si="14"/>
        <v>100</v>
      </c>
      <c r="Q254" s="8">
        <v>100</v>
      </c>
      <c r="R254" s="8">
        <v>100</v>
      </c>
      <c r="S254" s="8">
        <v>100</v>
      </c>
      <c r="T254" s="8">
        <v>100</v>
      </c>
      <c r="U254" s="8">
        <v>100</v>
      </c>
      <c r="V254" s="8">
        <f t="shared" si="15"/>
        <v>100</v>
      </c>
    </row>
    <row r="255" spans="1:22" ht="38.25" customHeight="1" x14ac:dyDescent="0.25">
      <c r="A255" s="1" t="s">
        <v>24</v>
      </c>
      <c r="B255" s="1" t="s">
        <v>3</v>
      </c>
      <c r="C255" s="2" t="s">
        <v>441</v>
      </c>
      <c r="D255" s="3" t="s">
        <v>442</v>
      </c>
      <c r="E255" s="1" t="s">
        <v>46</v>
      </c>
      <c r="F255" s="8"/>
      <c r="G255" s="8">
        <v>78242</v>
      </c>
      <c r="H255" s="8">
        <v>80782</v>
      </c>
      <c r="I255" s="8">
        <v>87642.02</v>
      </c>
      <c r="J255" s="8">
        <v>80732</v>
      </c>
      <c r="K255" s="8">
        <v>86152</v>
      </c>
      <c r="L255" s="8">
        <v>87026</v>
      </c>
      <c r="M255" s="8">
        <v>88286</v>
      </c>
      <c r="N255" s="8">
        <v>89136</v>
      </c>
      <c r="O255" s="8">
        <v>89942</v>
      </c>
      <c r="P255" s="8">
        <f t="shared" si="14"/>
        <v>111.33915971379763</v>
      </c>
      <c r="Q255" s="8">
        <v>90760</v>
      </c>
      <c r="R255" s="8">
        <v>91590</v>
      </c>
      <c r="S255" s="8">
        <v>92420</v>
      </c>
      <c r="T255" s="8">
        <v>93260</v>
      </c>
      <c r="U255" s="8">
        <v>102493</v>
      </c>
      <c r="V255" s="8">
        <f t="shared" si="15"/>
        <v>126.87603674085811</v>
      </c>
    </row>
    <row r="256" spans="1:22" ht="33.75" x14ac:dyDescent="0.25">
      <c r="A256" s="1" t="s">
        <v>24</v>
      </c>
      <c r="B256" s="1" t="s">
        <v>3</v>
      </c>
      <c r="C256" s="2" t="s">
        <v>443</v>
      </c>
      <c r="D256" s="3" t="s">
        <v>444</v>
      </c>
      <c r="E256" s="1" t="s">
        <v>33</v>
      </c>
      <c r="F256" s="8"/>
      <c r="G256" s="8">
        <v>13.4</v>
      </c>
      <c r="H256" s="8">
        <v>12.9</v>
      </c>
      <c r="I256" s="8">
        <v>12.05</v>
      </c>
      <c r="J256" s="8">
        <v>13.1</v>
      </c>
      <c r="K256" s="8">
        <v>13.2</v>
      </c>
      <c r="L256" s="8">
        <v>12.6</v>
      </c>
      <c r="M256" s="8">
        <v>12.2</v>
      </c>
      <c r="N256" s="8">
        <v>11.7</v>
      </c>
      <c r="O256" s="8">
        <v>11.2</v>
      </c>
      <c r="P256" s="8">
        <f>O256-H256</f>
        <v>-1.7000000000000011</v>
      </c>
      <c r="Q256" s="8">
        <v>11.2</v>
      </c>
      <c r="R256" s="8">
        <v>11.3</v>
      </c>
      <c r="S256" s="8">
        <v>11.4</v>
      </c>
      <c r="T256" s="8">
        <v>11.5</v>
      </c>
      <c r="U256" s="8">
        <v>11.6</v>
      </c>
      <c r="V256" s="8">
        <f>U256-H256</f>
        <v>-1.3000000000000007</v>
      </c>
    </row>
    <row r="257" spans="1:22" ht="22.5" x14ac:dyDescent="0.25">
      <c r="A257" s="1" t="s">
        <v>24</v>
      </c>
      <c r="B257" s="1" t="s">
        <v>3</v>
      </c>
      <c r="C257" s="2" t="s">
        <v>445</v>
      </c>
      <c r="D257" s="3" t="s">
        <v>446</v>
      </c>
      <c r="E257" s="1" t="s">
        <v>46</v>
      </c>
      <c r="F257" s="8">
        <v>11951</v>
      </c>
      <c r="G257" s="8">
        <v>15363</v>
      </c>
      <c r="H257" s="8">
        <v>15458</v>
      </c>
      <c r="I257" s="8">
        <v>17947.400000000001</v>
      </c>
      <c r="J257" s="8">
        <v>16223</v>
      </c>
      <c r="K257" s="8"/>
      <c r="L257" s="8"/>
      <c r="M257" s="8"/>
      <c r="N257" s="8"/>
      <c r="O257" s="8"/>
      <c r="P257" s="8">
        <f>100*O257/H257</f>
        <v>0</v>
      </c>
      <c r="Q257" s="8"/>
      <c r="R257" s="8"/>
      <c r="S257" s="8"/>
      <c r="T257" s="8"/>
      <c r="U257" s="8"/>
      <c r="V257" s="8">
        <f>100*U257/H257</f>
        <v>0</v>
      </c>
    </row>
    <row r="258" spans="1:22" ht="60" customHeight="1" x14ac:dyDescent="0.25">
      <c r="A258" s="1" t="s">
        <v>24</v>
      </c>
      <c r="B258" s="1" t="s">
        <v>3</v>
      </c>
      <c r="C258" s="2" t="s">
        <v>447</v>
      </c>
      <c r="D258" s="3" t="s">
        <v>448</v>
      </c>
      <c r="E258" s="1" t="s">
        <v>33</v>
      </c>
      <c r="F258" s="8"/>
      <c r="G258" s="8"/>
      <c r="H258" s="8"/>
      <c r="I258" s="8"/>
      <c r="J258" s="8"/>
      <c r="K258" s="8"/>
      <c r="L258" s="8"/>
      <c r="M258" s="8"/>
      <c r="N258" s="8"/>
      <c r="O258" s="8"/>
      <c r="P258" s="8">
        <f>O258-H258</f>
        <v>0</v>
      </c>
      <c r="Q258" s="8"/>
      <c r="R258" s="8"/>
      <c r="S258" s="8"/>
      <c r="T258" s="8"/>
      <c r="U258" s="8"/>
      <c r="V258" s="8">
        <f>U258-H258</f>
        <v>0</v>
      </c>
    </row>
    <row r="259" spans="1:22" x14ac:dyDescent="0.25">
      <c r="A259" s="1"/>
      <c r="B259" s="1"/>
      <c r="C259" s="2"/>
      <c r="D259" s="3"/>
      <c r="E259" s="1"/>
      <c r="F259" s="8"/>
      <c r="G259" s="8"/>
      <c r="H259" s="8"/>
      <c r="I259" s="8"/>
      <c r="J259" s="8"/>
      <c r="K259" s="8"/>
      <c r="L259" s="8"/>
      <c r="M259" s="8"/>
      <c r="N259" s="8"/>
      <c r="O259" s="8"/>
      <c r="P259" s="8"/>
      <c r="Q259" s="8"/>
      <c r="R259" s="8"/>
      <c r="S259" s="8"/>
      <c r="T259" s="8"/>
      <c r="U259" s="8"/>
      <c r="V259" s="8"/>
    </row>
    <row r="261" spans="1:22" x14ac:dyDescent="0.25">
      <c r="A261" s="11" t="s">
        <v>449</v>
      </c>
    </row>
    <row r="262" spans="1:22" x14ac:dyDescent="0.25">
      <c r="A262" s="11" t="s">
        <v>450</v>
      </c>
    </row>
    <row r="265" spans="1:22" x14ac:dyDescent="0.25">
      <c r="A265" s="16" t="s">
        <v>451</v>
      </c>
    </row>
  </sheetData>
  <mergeCells count="2">
    <mergeCell ref="A1:V1"/>
    <mergeCell ref="A2:V2"/>
  </mergeCells>
  <pageMargins left="0" right="0" top="0" bottom="0" header="0.31496062992125984" footer="0.31496062992125984"/>
  <pageSetup paperSize="9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23"/>
  <sheetViews>
    <sheetView tabSelected="1" view="pageBreakPreview" topLeftCell="D1" zoomScaleNormal="100" zoomScaleSheetLayoutView="100" workbookViewId="0">
      <pane ySplit="6" topLeftCell="A7" activePane="bottomLeft" state="frozen"/>
      <selection pane="bottomLeft" activeCell="M109" sqref="M109"/>
    </sheetView>
  </sheetViews>
  <sheetFormatPr defaultRowHeight="15" x14ac:dyDescent="0.25"/>
  <cols>
    <col min="1" max="1" width="0.140625" style="12" customWidth="1"/>
    <col min="2" max="2" width="4.7109375" style="12" hidden="1" customWidth="1"/>
    <col min="3" max="3" width="8.7109375" style="13" customWidth="1"/>
    <col min="4" max="4" width="37.7109375" style="14" customWidth="1"/>
    <col min="5" max="5" width="9.140625" style="12" bestFit="1" customWidth="1"/>
    <col min="6" max="6" width="10" style="15" bestFit="1" customWidth="1"/>
    <col min="7" max="8" width="10.5703125" style="15" customWidth="1"/>
    <col min="9" max="9" width="0.140625" style="15" customWidth="1"/>
    <col min="10" max="12" width="10.7109375" style="15" customWidth="1"/>
    <col min="13" max="13" width="35.85546875" style="15" customWidth="1"/>
    <col min="14" max="14" width="13.85546875" style="15" customWidth="1"/>
    <col min="15" max="15" width="15.42578125" style="15" customWidth="1"/>
  </cols>
  <sheetData>
    <row r="1" spans="1:15" ht="15.75" x14ac:dyDescent="0.25">
      <c r="G1" s="62" t="s">
        <v>486</v>
      </c>
      <c r="H1" s="63"/>
      <c r="I1" s="63"/>
      <c r="J1" s="63"/>
      <c r="K1" s="63"/>
      <c r="L1" s="63"/>
      <c r="M1" s="63"/>
      <c r="N1" s="17"/>
      <c r="O1" s="17"/>
    </row>
    <row r="2" spans="1:15" ht="18.75" x14ac:dyDescent="0.25">
      <c r="M2" s="18"/>
      <c r="N2" s="17"/>
      <c r="O2" s="17"/>
    </row>
    <row r="3" spans="1:15" ht="17.25" customHeight="1" x14ac:dyDescent="0.3">
      <c r="A3" s="64" t="s">
        <v>452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19"/>
      <c r="O3" s="19"/>
    </row>
    <row r="4" spans="1:15" ht="17.25" customHeight="1" x14ac:dyDescent="0.3">
      <c r="A4" s="54"/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19"/>
      <c r="O4" s="19"/>
    </row>
    <row r="5" spans="1:15" ht="0.75" customHeight="1" x14ac:dyDescent="0.25">
      <c r="A5" s="1"/>
      <c r="B5" s="1"/>
      <c r="C5" s="2"/>
      <c r="D5" s="3"/>
      <c r="E5" s="1"/>
      <c r="F5" s="4"/>
      <c r="G5" s="4"/>
      <c r="H5" s="4"/>
      <c r="I5" s="4"/>
      <c r="J5" s="4"/>
      <c r="K5" s="4"/>
      <c r="L5" s="4"/>
      <c r="M5" s="4"/>
      <c r="N5" s="66" t="s">
        <v>490</v>
      </c>
      <c r="O5" s="67"/>
    </row>
    <row r="6" spans="1:15" ht="33.75" customHeight="1" x14ac:dyDescent="0.25">
      <c r="A6" s="5" t="s">
        <v>2</v>
      </c>
      <c r="B6" s="5" t="s">
        <v>3</v>
      </c>
      <c r="C6" s="6" t="s">
        <v>4</v>
      </c>
      <c r="D6" s="6" t="s">
        <v>5</v>
      </c>
      <c r="E6" s="5" t="s">
        <v>6</v>
      </c>
      <c r="F6" s="5" t="s">
        <v>453</v>
      </c>
      <c r="G6" s="5" t="s">
        <v>454</v>
      </c>
      <c r="H6" s="5" t="s">
        <v>456</v>
      </c>
      <c r="I6" s="5" t="s">
        <v>455</v>
      </c>
      <c r="J6" s="5" t="s">
        <v>457</v>
      </c>
      <c r="K6" s="5" t="s">
        <v>18</v>
      </c>
      <c r="L6" s="5" t="s">
        <v>487</v>
      </c>
      <c r="M6" s="20" t="s">
        <v>455</v>
      </c>
      <c r="N6" s="21" t="s">
        <v>489</v>
      </c>
      <c r="O6" s="21" t="s">
        <v>488</v>
      </c>
    </row>
    <row r="7" spans="1:15" s="59" customFormat="1" ht="11.25" x14ac:dyDescent="0.2">
      <c r="A7" s="56"/>
      <c r="B7" s="56"/>
      <c r="C7" s="57" t="s">
        <v>25</v>
      </c>
      <c r="D7" s="57" t="s">
        <v>28</v>
      </c>
      <c r="E7" s="57" t="s">
        <v>31</v>
      </c>
      <c r="F7" s="57" t="s">
        <v>34</v>
      </c>
      <c r="G7" s="57" t="s">
        <v>37</v>
      </c>
      <c r="H7" s="57" t="s">
        <v>39</v>
      </c>
      <c r="I7" s="57" t="s">
        <v>41</v>
      </c>
      <c r="J7" s="57" t="s">
        <v>41</v>
      </c>
      <c r="K7" s="57" t="s">
        <v>44</v>
      </c>
      <c r="L7" s="58" t="s">
        <v>47</v>
      </c>
      <c r="M7" s="57" t="s">
        <v>49</v>
      </c>
      <c r="N7" s="56"/>
      <c r="O7" s="56"/>
    </row>
    <row r="8" spans="1:15" ht="60.75" customHeight="1" x14ac:dyDescent="0.25">
      <c r="A8" s="1" t="s">
        <v>24</v>
      </c>
      <c r="B8" s="1" t="s">
        <v>3</v>
      </c>
      <c r="C8" s="2" t="s">
        <v>25</v>
      </c>
      <c r="D8" s="3" t="s">
        <v>26</v>
      </c>
      <c r="E8" s="1" t="s">
        <v>27</v>
      </c>
      <c r="F8" s="7">
        <v>26714</v>
      </c>
      <c r="G8" s="7">
        <v>26340</v>
      </c>
      <c r="H8" s="7">
        <v>26080</v>
      </c>
      <c r="I8" s="22" t="s">
        <v>458</v>
      </c>
      <c r="J8" s="7">
        <v>25875</v>
      </c>
      <c r="K8" s="7">
        <v>27139</v>
      </c>
      <c r="L8" s="33">
        <v>25654</v>
      </c>
      <c r="M8" s="34" t="s">
        <v>491</v>
      </c>
      <c r="N8" s="23">
        <f>L8/J8*100</f>
        <v>99.145893719806764</v>
      </c>
      <c r="O8" s="23">
        <f>L8/K8*100</f>
        <v>94.528169792549463</v>
      </c>
    </row>
    <row r="9" spans="1:15" ht="58.5" customHeight="1" x14ac:dyDescent="0.25">
      <c r="A9" s="1" t="s">
        <v>24</v>
      </c>
      <c r="B9" s="1" t="s">
        <v>3</v>
      </c>
      <c r="C9" s="2" t="s">
        <v>28</v>
      </c>
      <c r="D9" s="3" t="s">
        <v>29</v>
      </c>
      <c r="E9" s="1" t="s">
        <v>30</v>
      </c>
      <c r="F9" s="8">
        <v>9.7880000000000003</v>
      </c>
      <c r="G9" s="8">
        <v>9.0489999999999995</v>
      </c>
      <c r="H9" s="24">
        <v>8.8719999999999999</v>
      </c>
      <c r="I9" s="25" t="s">
        <v>459</v>
      </c>
      <c r="J9" s="24">
        <v>8.7189999999999994</v>
      </c>
      <c r="K9" s="24">
        <v>10.01</v>
      </c>
      <c r="L9" s="45">
        <v>8.3829999999999991</v>
      </c>
      <c r="M9" s="39" t="s">
        <v>543</v>
      </c>
      <c r="N9" s="23">
        <f>L9/J9*100</f>
        <v>96.146347058148862</v>
      </c>
      <c r="O9" s="23">
        <f>L9/K9*100</f>
        <v>83.746253746253743</v>
      </c>
    </row>
    <row r="10" spans="1:15" ht="78.75" customHeight="1" x14ac:dyDescent="0.25">
      <c r="A10" s="1" t="s">
        <v>24</v>
      </c>
      <c r="B10" s="1" t="s">
        <v>3</v>
      </c>
      <c r="C10" s="2" t="s">
        <v>31</v>
      </c>
      <c r="D10" s="3" t="s">
        <v>32</v>
      </c>
      <c r="E10" s="1" t="s">
        <v>33</v>
      </c>
      <c r="F10" s="8">
        <v>2.1</v>
      </c>
      <c r="G10" s="8">
        <v>1.6</v>
      </c>
      <c r="H10" s="8">
        <v>1.6</v>
      </c>
      <c r="I10" s="26" t="s">
        <v>460</v>
      </c>
      <c r="J10" s="27">
        <v>1.5</v>
      </c>
      <c r="K10" s="27">
        <v>2.2999999999999998</v>
      </c>
      <c r="L10" s="27">
        <v>1.5</v>
      </c>
      <c r="M10" s="35" t="s">
        <v>492</v>
      </c>
      <c r="N10" s="28">
        <f>L10-J10</f>
        <v>0</v>
      </c>
      <c r="O10" s="28">
        <f>L10-K10</f>
        <v>-0.79999999999999982</v>
      </c>
    </row>
    <row r="11" spans="1:15" ht="75.75" customHeight="1" x14ac:dyDescent="0.25">
      <c r="A11" s="1" t="s">
        <v>24</v>
      </c>
      <c r="B11" s="1" t="s">
        <v>3</v>
      </c>
      <c r="C11" s="2" t="s">
        <v>34</v>
      </c>
      <c r="D11" s="3" t="s">
        <v>35</v>
      </c>
      <c r="E11" s="1" t="s">
        <v>36</v>
      </c>
      <c r="F11" s="8">
        <v>13146.4</v>
      </c>
      <c r="G11" s="8">
        <v>15697.9</v>
      </c>
      <c r="H11" s="8">
        <v>17170.400000000001</v>
      </c>
      <c r="I11" s="26" t="s">
        <v>461</v>
      </c>
      <c r="J11" s="8">
        <v>18893.400000000001</v>
      </c>
      <c r="K11" s="8">
        <v>18644</v>
      </c>
      <c r="L11" s="8">
        <v>20582.8</v>
      </c>
      <c r="M11" s="36" t="s">
        <v>493</v>
      </c>
      <c r="N11" s="23">
        <f>L11/J11*100</f>
        <v>108.94174685339853</v>
      </c>
      <c r="O11" s="23">
        <f>L11/K11*100</f>
        <v>110.39905599656726</v>
      </c>
    </row>
    <row r="12" spans="1:15" ht="71.25" customHeight="1" x14ac:dyDescent="0.25">
      <c r="A12" s="1" t="s">
        <v>24</v>
      </c>
      <c r="B12" s="1" t="s">
        <v>3</v>
      </c>
      <c r="C12" s="2" t="s">
        <v>37</v>
      </c>
      <c r="D12" s="3" t="s">
        <v>38</v>
      </c>
      <c r="E12" s="1" t="s">
        <v>33</v>
      </c>
      <c r="F12" s="8">
        <v>109.09</v>
      </c>
      <c r="G12" s="8">
        <v>114.04</v>
      </c>
      <c r="H12" s="8">
        <v>103.19</v>
      </c>
      <c r="I12" s="26" t="s">
        <v>462</v>
      </c>
      <c r="J12" s="8">
        <v>97.6</v>
      </c>
      <c r="K12" s="8">
        <v>103.7</v>
      </c>
      <c r="L12" s="8">
        <v>102.9</v>
      </c>
      <c r="M12" s="36" t="s">
        <v>494</v>
      </c>
      <c r="N12" s="28">
        <f>L12-J12</f>
        <v>5.3000000000000114</v>
      </c>
      <c r="O12" s="28">
        <f>L12-K12</f>
        <v>-0.79999999999999716</v>
      </c>
    </row>
    <row r="13" spans="1:15" ht="67.5" customHeight="1" x14ac:dyDescent="0.25">
      <c r="A13" s="1" t="s">
        <v>24</v>
      </c>
      <c r="B13" s="1" t="s">
        <v>3</v>
      </c>
      <c r="C13" s="2" t="s">
        <v>39</v>
      </c>
      <c r="D13" s="3" t="s">
        <v>40</v>
      </c>
      <c r="E13" s="1" t="s">
        <v>36</v>
      </c>
      <c r="F13" s="8">
        <v>9045</v>
      </c>
      <c r="G13" s="8">
        <v>10800</v>
      </c>
      <c r="H13" s="8">
        <v>11813</v>
      </c>
      <c r="I13" s="26" t="s">
        <v>463</v>
      </c>
      <c r="J13" s="8">
        <v>11431</v>
      </c>
      <c r="K13" s="8">
        <v>12695</v>
      </c>
      <c r="L13" s="8">
        <v>12102</v>
      </c>
      <c r="M13" s="36" t="s">
        <v>495</v>
      </c>
      <c r="N13" s="23">
        <f>L13/J13*100</f>
        <v>105.87000262444231</v>
      </c>
      <c r="O13" s="23">
        <f>L13/K13*100</f>
        <v>95.328869633714064</v>
      </c>
    </row>
    <row r="14" spans="1:15" ht="33.75" customHeight="1" x14ac:dyDescent="0.25">
      <c r="A14" s="1" t="s">
        <v>24</v>
      </c>
      <c r="B14" s="1" t="s">
        <v>3</v>
      </c>
      <c r="C14" s="2" t="s">
        <v>41</v>
      </c>
      <c r="D14" s="3" t="s">
        <v>42</v>
      </c>
      <c r="E14" s="1" t="s">
        <v>33</v>
      </c>
      <c r="F14" s="8">
        <v>108.36</v>
      </c>
      <c r="G14" s="8">
        <v>114.04</v>
      </c>
      <c r="H14" s="8">
        <v>103.19</v>
      </c>
      <c r="I14" s="26" t="s">
        <v>464</v>
      </c>
      <c r="J14" s="8">
        <v>94.34</v>
      </c>
      <c r="K14" s="8">
        <v>103.2</v>
      </c>
      <c r="L14" s="8">
        <v>100</v>
      </c>
      <c r="M14" s="36" t="s">
        <v>496</v>
      </c>
      <c r="N14" s="28">
        <f>L14-J14</f>
        <v>5.6599999999999966</v>
      </c>
      <c r="O14" s="28">
        <f>L14-K14</f>
        <v>-3.2000000000000028</v>
      </c>
    </row>
    <row r="15" spans="1:15" ht="22.5" x14ac:dyDescent="0.25">
      <c r="A15" s="1"/>
      <c r="B15" s="1"/>
      <c r="C15" s="2"/>
      <c r="D15" s="3" t="s">
        <v>43</v>
      </c>
      <c r="E15" s="1"/>
      <c r="F15" s="8"/>
      <c r="G15" s="8"/>
      <c r="H15" s="8"/>
      <c r="I15" s="26"/>
      <c r="J15" s="8"/>
      <c r="K15" s="8"/>
      <c r="L15" s="8"/>
      <c r="M15" s="37"/>
      <c r="N15" s="8"/>
      <c r="O15" s="8"/>
    </row>
    <row r="16" spans="1:15" ht="36" x14ac:dyDescent="0.25">
      <c r="A16" s="1" t="s">
        <v>24</v>
      </c>
      <c r="B16" s="1" t="s">
        <v>3</v>
      </c>
      <c r="C16" s="2" t="s">
        <v>44</v>
      </c>
      <c r="D16" s="3" t="s">
        <v>45</v>
      </c>
      <c r="E16" s="1" t="s">
        <v>46</v>
      </c>
      <c r="F16" s="8">
        <v>3164983</v>
      </c>
      <c r="G16" s="8">
        <v>3325848</v>
      </c>
      <c r="H16" s="8">
        <v>3692737</v>
      </c>
      <c r="I16" s="8"/>
      <c r="J16" s="8">
        <v>4601884</v>
      </c>
      <c r="K16" s="8">
        <v>3879787.6</v>
      </c>
      <c r="L16" s="46">
        <v>5233504</v>
      </c>
      <c r="M16" s="39" t="s">
        <v>546</v>
      </c>
      <c r="N16" s="23">
        <f>L16/J16*100</f>
        <v>113.72524818096241</v>
      </c>
      <c r="O16" s="23">
        <f>L16/K16*100</f>
        <v>134.89150797842643</v>
      </c>
    </row>
    <row r="17" spans="1:15" ht="36" x14ac:dyDescent="0.25">
      <c r="A17" s="1" t="s">
        <v>24</v>
      </c>
      <c r="B17" s="1" t="s">
        <v>3</v>
      </c>
      <c r="C17" s="2" t="s">
        <v>47</v>
      </c>
      <c r="D17" s="3" t="s">
        <v>48</v>
      </c>
      <c r="E17" s="1" t="s">
        <v>33</v>
      </c>
      <c r="F17" s="8">
        <v>92.7</v>
      </c>
      <c r="G17" s="8">
        <v>106.9</v>
      </c>
      <c r="H17" s="8">
        <v>93.3</v>
      </c>
      <c r="I17" s="8"/>
      <c r="J17" s="8">
        <v>104.7</v>
      </c>
      <c r="K17" s="8">
        <v>100.1</v>
      </c>
      <c r="L17" s="46">
        <v>106.1</v>
      </c>
      <c r="M17" s="39" t="s">
        <v>547</v>
      </c>
      <c r="N17" s="28">
        <f>L17-J17</f>
        <v>1.3999999999999915</v>
      </c>
      <c r="O17" s="28">
        <f>L17-K17</f>
        <v>6</v>
      </c>
    </row>
    <row r="18" spans="1:15" ht="55.5" customHeight="1" x14ac:dyDescent="0.25">
      <c r="A18" s="1" t="s">
        <v>24</v>
      </c>
      <c r="B18" s="1" t="s">
        <v>3</v>
      </c>
      <c r="C18" s="2" t="s">
        <v>49</v>
      </c>
      <c r="D18" s="3" t="s">
        <v>50</v>
      </c>
      <c r="E18" s="1" t="s">
        <v>46</v>
      </c>
      <c r="F18" s="8">
        <v>1079170</v>
      </c>
      <c r="G18" s="8">
        <v>1500686</v>
      </c>
      <c r="H18" s="8">
        <v>1244037</v>
      </c>
      <c r="I18" s="8" t="s">
        <v>465</v>
      </c>
      <c r="J18" s="8">
        <v>1629453</v>
      </c>
      <c r="K18" s="8">
        <v>1385228</v>
      </c>
      <c r="L18" s="27">
        <v>2284301</v>
      </c>
      <c r="M18" s="39" t="s">
        <v>548</v>
      </c>
      <c r="N18" s="23">
        <f>L18/J18*100</f>
        <v>140.18821039944081</v>
      </c>
      <c r="O18" s="23">
        <f>L18/K18*100</f>
        <v>164.90433343824989</v>
      </c>
    </row>
    <row r="19" spans="1:15" ht="36" x14ac:dyDescent="0.25">
      <c r="A19" s="1" t="s">
        <v>24</v>
      </c>
      <c r="B19" s="1" t="s">
        <v>3</v>
      </c>
      <c r="C19" s="2" t="s">
        <v>51</v>
      </c>
      <c r="D19" s="3" t="s">
        <v>52</v>
      </c>
      <c r="E19" s="1" t="s">
        <v>33</v>
      </c>
      <c r="F19" s="8">
        <v>78.2</v>
      </c>
      <c r="G19" s="8">
        <v>123</v>
      </c>
      <c r="H19" s="8">
        <v>76.8</v>
      </c>
      <c r="I19" s="8"/>
      <c r="J19" s="8">
        <v>104.9</v>
      </c>
      <c r="K19" s="8">
        <v>100.1</v>
      </c>
      <c r="L19" s="46">
        <v>114.6</v>
      </c>
      <c r="M19" s="39" t="s">
        <v>549</v>
      </c>
      <c r="N19" s="28">
        <f>L19-J19</f>
        <v>9.6999999999999886</v>
      </c>
      <c r="O19" s="28">
        <f>L19-K19</f>
        <v>14.5</v>
      </c>
    </row>
    <row r="20" spans="1:15" ht="54.75" customHeight="1" x14ac:dyDescent="0.25">
      <c r="A20" s="1" t="s">
        <v>24</v>
      </c>
      <c r="B20" s="1" t="s">
        <v>3</v>
      </c>
      <c r="C20" s="2" t="s">
        <v>53</v>
      </c>
      <c r="D20" s="3" t="s">
        <v>54</v>
      </c>
      <c r="E20" s="1" t="s">
        <v>46</v>
      </c>
      <c r="F20" s="8">
        <v>2135813</v>
      </c>
      <c r="G20" s="8">
        <v>1825162</v>
      </c>
      <c r="H20" s="8">
        <v>2448700</v>
      </c>
      <c r="I20" s="8"/>
      <c r="J20" s="8">
        <v>2972431</v>
      </c>
      <c r="K20" s="8">
        <v>2494559.6</v>
      </c>
      <c r="L20" s="46">
        <v>2949203</v>
      </c>
      <c r="M20" s="39" t="s">
        <v>545</v>
      </c>
      <c r="N20" s="23">
        <f>L20/J20*100</f>
        <v>99.2185520875001</v>
      </c>
      <c r="O20" s="23">
        <f>L20/K20*100</f>
        <v>118.22539738076412</v>
      </c>
    </row>
    <row r="21" spans="1:15" ht="48" x14ac:dyDescent="0.25">
      <c r="A21" s="1" t="s">
        <v>24</v>
      </c>
      <c r="B21" s="1" t="s">
        <v>3</v>
      </c>
      <c r="C21" s="2" t="s">
        <v>55</v>
      </c>
      <c r="D21" s="3" t="s">
        <v>56</v>
      </c>
      <c r="E21" s="1" t="s">
        <v>33</v>
      </c>
      <c r="F21" s="8">
        <v>102.7</v>
      </c>
      <c r="G21" s="8">
        <v>97.1</v>
      </c>
      <c r="H21" s="8">
        <v>106.3</v>
      </c>
      <c r="I21" s="8"/>
      <c r="J21" s="8">
        <v>104.6</v>
      </c>
      <c r="K21" s="8">
        <v>100.1</v>
      </c>
      <c r="L21" s="27">
        <v>100.6</v>
      </c>
      <c r="M21" s="39" t="s">
        <v>544</v>
      </c>
      <c r="N21" s="28">
        <f>L21-J21</f>
        <v>-4</v>
      </c>
      <c r="O21" s="28">
        <f>L21-K21</f>
        <v>0.5</v>
      </c>
    </row>
    <row r="22" spans="1:15" ht="22.5" x14ac:dyDescent="0.25">
      <c r="A22" s="1"/>
      <c r="B22" s="1"/>
      <c r="C22" s="2"/>
      <c r="D22" s="3" t="s">
        <v>57</v>
      </c>
      <c r="E22" s="1"/>
      <c r="F22" s="8"/>
      <c r="G22" s="8"/>
      <c r="H22" s="8"/>
      <c r="I22" s="8"/>
      <c r="J22" s="8"/>
      <c r="K22" s="8"/>
      <c r="L22" s="8"/>
      <c r="M22" s="37"/>
      <c r="N22" s="8"/>
      <c r="O22" s="8"/>
    </row>
    <row r="23" spans="1:15" ht="45" x14ac:dyDescent="0.25">
      <c r="A23" s="1" t="s">
        <v>24</v>
      </c>
      <c r="B23" s="1" t="s">
        <v>3</v>
      </c>
      <c r="C23" s="2" t="s">
        <v>58</v>
      </c>
      <c r="D23" s="3" t="s">
        <v>59</v>
      </c>
      <c r="E23" s="1" t="s">
        <v>46</v>
      </c>
      <c r="F23" s="8">
        <v>27556</v>
      </c>
      <c r="G23" s="8">
        <v>11910</v>
      </c>
      <c r="H23" s="8">
        <v>4234</v>
      </c>
      <c r="I23" s="8"/>
      <c r="J23" s="8">
        <v>2362</v>
      </c>
      <c r="K23" s="8">
        <v>27129.8</v>
      </c>
      <c r="L23" s="47">
        <v>0</v>
      </c>
      <c r="M23" s="68" t="s">
        <v>563</v>
      </c>
      <c r="N23" s="23">
        <f>L23-J23</f>
        <v>-2362</v>
      </c>
      <c r="O23" s="23">
        <f>L23-K23</f>
        <v>-27129.8</v>
      </c>
    </row>
    <row r="24" spans="1:15" ht="48" x14ac:dyDescent="0.25">
      <c r="A24" s="1" t="s">
        <v>24</v>
      </c>
      <c r="B24" s="1" t="s">
        <v>3</v>
      </c>
      <c r="C24" s="2" t="s">
        <v>60</v>
      </c>
      <c r="D24" s="3" t="s">
        <v>61</v>
      </c>
      <c r="E24" s="1" t="s">
        <v>33</v>
      </c>
      <c r="F24" s="8">
        <v>121.03</v>
      </c>
      <c r="G24" s="8">
        <v>43.22</v>
      </c>
      <c r="H24" s="8">
        <v>35.549999999999997</v>
      </c>
      <c r="I24" s="8"/>
      <c r="J24" s="8">
        <v>55.79</v>
      </c>
      <c r="K24" s="8">
        <v>103.4</v>
      </c>
      <c r="L24" s="47">
        <v>0</v>
      </c>
      <c r="M24" s="68" t="s">
        <v>564</v>
      </c>
      <c r="N24" s="28">
        <f>L23/J23*100</f>
        <v>0</v>
      </c>
      <c r="O24" s="28">
        <f>L23/K23*100</f>
        <v>0</v>
      </c>
    </row>
    <row r="25" spans="1:15" ht="48" x14ac:dyDescent="0.25">
      <c r="A25" s="1" t="s">
        <v>24</v>
      </c>
      <c r="B25" s="1" t="s">
        <v>3</v>
      </c>
      <c r="C25" s="2" t="s">
        <v>62</v>
      </c>
      <c r="D25" s="3" t="s">
        <v>48</v>
      </c>
      <c r="E25" s="1" t="s">
        <v>33</v>
      </c>
      <c r="F25" s="8">
        <v>113.7</v>
      </c>
      <c r="G25" s="8">
        <v>81.3</v>
      </c>
      <c r="H25" s="8">
        <v>40.9</v>
      </c>
      <c r="I25" s="8"/>
      <c r="J25" s="8">
        <v>89.1</v>
      </c>
      <c r="K25" s="8">
        <v>100</v>
      </c>
      <c r="L25" s="47">
        <v>0</v>
      </c>
      <c r="M25" s="50" t="s">
        <v>565</v>
      </c>
      <c r="N25" s="28">
        <f>L25-J25</f>
        <v>-89.1</v>
      </c>
      <c r="O25" s="28">
        <f>L25-K25</f>
        <v>-100</v>
      </c>
    </row>
    <row r="26" spans="1:15" ht="33.75" x14ac:dyDescent="0.25">
      <c r="A26" s="1"/>
      <c r="B26" s="1"/>
      <c r="C26" s="2"/>
      <c r="D26" s="3" t="s">
        <v>63</v>
      </c>
      <c r="E26" s="1"/>
      <c r="F26" s="8"/>
      <c r="G26" s="8"/>
      <c r="H26" s="8"/>
      <c r="I26" s="8"/>
      <c r="J26" s="8"/>
      <c r="K26" s="8"/>
      <c r="L26" s="8"/>
      <c r="M26" s="37"/>
      <c r="N26" s="8"/>
      <c r="O26" s="8"/>
    </row>
    <row r="27" spans="1:15" ht="72" x14ac:dyDescent="0.25">
      <c r="A27" s="1" t="s">
        <v>24</v>
      </c>
      <c r="B27" s="1" t="s">
        <v>3</v>
      </c>
      <c r="C27" s="2" t="s">
        <v>64</v>
      </c>
      <c r="D27" s="3" t="s">
        <v>59</v>
      </c>
      <c r="E27" s="1" t="s">
        <v>46</v>
      </c>
      <c r="F27" s="8">
        <v>556944.1</v>
      </c>
      <c r="G27" s="8">
        <v>772726.02300000004</v>
      </c>
      <c r="H27" s="8">
        <v>970116.25</v>
      </c>
      <c r="I27" s="8"/>
      <c r="J27" s="8">
        <v>1229568.2</v>
      </c>
      <c r="K27" s="8">
        <v>766532.53</v>
      </c>
      <c r="L27" s="8">
        <v>1948878.4</v>
      </c>
      <c r="M27" s="38" t="s">
        <v>497</v>
      </c>
      <c r="N27" s="28">
        <f>L27-J27</f>
        <v>719310.2</v>
      </c>
      <c r="O27" s="28">
        <f>L27-K27</f>
        <v>1182345.8699999999</v>
      </c>
    </row>
    <row r="28" spans="1:15" ht="48" x14ac:dyDescent="0.25">
      <c r="A28" s="1" t="s">
        <v>24</v>
      </c>
      <c r="B28" s="1" t="s">
        <v>3</v>
      </c>
      <c r="C28" s="2" t="s">
        <v>65</v>
      </c>
      <c r="D28" s="3" t="s">
        <v>61</v>
      </c>
      <c r="E28" s="1" t="s">
        <v>33</v>
      </c>
      <c r="F28" s="8">
        <v>118.3</v>
      </c>
      <c r="G28" s="8">
        <v>138.74</v>
      </c>
      <c r="H28" s="8">
        <v>125.5</v>
      </c>
      <c r="I28" s="8"/>
      <c r="J28" s="8">
        <v>126.7</v>
      </c>
      <c r="K28" s="8">
        <v>107.66</v>
      </c>
      <c r="L28" s="8">
        <v>158.5</v>
      </c>
      <c r="M28" s="38" t="s">
        <v>498</v>
      </c>
      <c r="N28" s="28">
        <f>L27/J27*100</f>
        <v>158.50104125985041</v>
      </c>
      <c r="O28" s="28">
        <f>L27/K27*100</f>
        <v>254.24601353839472</v>
      </c>
    </row>
    <row r="29" spans="1:15" ht="84" x14ac:dyDescent="0.25">
      <c r="A29" s="1" t="s">
        <v>24</v>
      </c>
      <c r="B29" s="1" t="s">
        <v>3</v>
      </c>
      <c r="C29" s="2" t="s">
        <v>66</v>
      </c>
      <c r="D29" s="3" t="s">
        <v>67</v>
      </c>
      <c r="E29" s="1" t="s">
        <v>33</v>
      </c>
      <c r="F29" s="8">
        <v>96.1</v>
      </c>
      <c r="G29" s="8">
        <v>95.9</v>
      </c>
      <c r="H29" s="8">
        <v>96.4</v>
      </c>
      <c r="I29" s="8"/>
      <c r="J29" s="27">
        <v>103.8</v>
      </c>
      <c r="K29" s="27">
        <v>100</v>
      </c>
      <c r="L29" s="27">
        <v>93.4</v>
      </c>
      <c r="M29" s="38" t="s">
        <v>499</v>
      </c>
      <c r="N29" s="28"/>
      <c r="O29" s="28"/>
    </row>
    <row r="30" spans="1:15" ht="22.5" x14ac:dyDescent="0.25">
      <c r="A30" s="1"/>
      <c r="B30" s="1"/>
      <c r="C30" s="2"/>
      <c r="D30" s="3" t="s">
        <v>466</v>
      </c>
      <c r="E30" s="1"/>
      <c r="F30" s="8"/>
      <c r="G30" s="8"/>
      <c r="H30" s="8"/>
      <c r="I30" s="8"/>
      <c r="J30" s="8"/>
      <c r="K30" s="8"/>
      <c r="L30" s="8"/>
      <c r="M30" s="37"/>
      <c r="N30" s="8" t="s">
        <v>469</v>
      </c>
      <c r="O30" s="8"/>
    </row>
    <row r="31" spans="1:15" ht="84" x14ac:dyDescent="0.25">
      <c r="A31" s="1" t="s">
        <v>24</v>
      </c>
      <c r="B31" s="1" t="s">
        <v>3</v>
      </c>
      <c r="C31" s="2" t="s">
        <v>69</v>
      </c>
      <c r="D31" s="3" t="s">
        <v>59</v>
      </c>
      <c r="E31" s="1" t="s">
        <v>46</v>
      </c>
      <c r="F31" s="8">
        <v>193644.4</v>
      </c>
      <c r="G31" s="8">
        <v>135735.1</v>
      </c>
      <c r="H31" s="8">
        <v>106987.4</v>
      </c>
      <c r="I31" s="8"/>
      <c r="J31" s="8">
        <v>93641</v>
      </c>
      <c r="K31" s="8">
        <v>292732.53000000003</v>
      </c>
      <c r="L31" s="8">
        <v>95606.399999999994</v>
      </c>
      <c r="M31" s="38" t="s">
        <v>500</v>
      </c>
      <c r="N31" s="28">
        <f>L31-J31</f>
        <v>1965.3999999999942</v>
      </c>
      <c r="O31" s="28">
        <f>L31-K31</f>
        <v>-197126.13000000003</v>
      </c>
    </row>
    <row r="32" spans="1:15" ht="72" x14ac:dyDescent="0.25">
      <c r="A32" s="1" t="s">
        <v>24</v>
      </c>
      <c r="B32" s="1" t="s">
        <v>3</v>
      </c>
      <c r="C32" s="2" t="s">
        <v>70</v>
      </c>
      <c r="D32" s="3" t="s">
        <v>61</v>
      </c>
      <c r="E32" s="1" t="s">
        <v>33</v>
      </c>
      <c r="F32" s="8">
        <v>71.72</v>
      </c>
      <c r="G32" s="8">
        <v>70.099999999999994</v>
      </c>
      <c r="H32" s="8">
        <v>78.8</v>
      </c>
      <c r="I32" s="8"/>
      <c r="J32" s="8">
        <v>87.53</v>
      </c>
      <c r="K32" s="8">
        <v>106.48</v>
      </c>
      <c r="L32" s="8">
        <v>102.1</v>
      </c>
      <c r="M32" s="38" t="s">
        <v>501</v>
      </c>
      <c r="N32" s="28">
        <f>L31/J31*100</f>
        <v>102.09886694930638</v>
      </c>
      <c r="O32" s="28">
        <f>L31/K31*100</f>
        <v>32.659984867414629</v>
      </c>
    </row>
    <row r="33" spans="1:15" ht="60" x14ac:dyDescent="0.25">
      <c r="A33" s="1" t="s">
        <v>24</v>
      </c>
      <c r="B33" s="1" t="s">
        <v>3</v>
      </c>
      <c r="C33" s="2" t="s">
        <v>71</v>
      </c>
      <c r="D33" s="3" t="s">
        <v>67</v>
      </c>
      <c r="E33" s="1" t="s">
        <v>33</v>
      </c>
      <c r="F33" s="8">
        <v>84.9</v>
      </c>
      <c r="G33" s="8">
        <v>68</v>
      </c>
      <c r="H33" s="8">
        <v>102.7</v>
      </c>
      <c r="I33" s="8"/>
      <c r="J33" s="27">
        <v>98.5</v>
      </c>
      <c r="K33" s="27">
        <v>100</v>
      </c>
      <c r="L33" s="27">
        <v>87.1</v>
      </c>
      <c r="M33" s="39" t="s">
        <v>510</v>
      </c>
      <c r="N33" s="28"/>
      <c r="O33" s="28"/>
    </row>
    <row r="34" spans="1:15" ht="22.5" x14ac:dyDescent="0.25">
      <c r="A34" s="1"/>
      <c r="B34" s="1"/>
      <c r="C34" s="2"/>
      <c r="D34" s="3" t="s">
        <v>467</v>
      </c>
      <c r="E34" s="1"/>
      <c r="F34" s="8"/>
      <c r="G34" s="8"/>
      <c r="H34" s="8"/>
      <c r="I34" s="8"/>
      <c r="J34" s="8"/>
      <c r="K34" s="8"/>
      <c r="L34" s="8"/>
      <c r="M34" s="37"/>
      <c r="N34" s="8"/>
      <c r="O34" s="8"/>
    </row>
    <row r="35" spans="1:15" ht="72" x14ac:dyDescent="0.25">
      <c r="A35" s="1" t="s">
        <v>24</v>
      </c>
      <c r="B35" s="1" t="s">
        <v>3</v>
      </c>
      <c r="C35" s="2" t="s">
        <v>73</v>
      </c>
      <c r="D35" s="3" t="s">
        <v>59</v>
      </c>
      <c r="E35" s="1" t="s">
        <v>46</v>
      </c>
      <c r="F35" s="8">
        <v>159031.1</v>
      </c>
      <c r="G35" s="8">
        <v>77875.399999999994</v>
      </c>
      <c r="H35" s="8">
        <v>83343.399999999994</v>
      </c>
      <c r="I35" s="8"/>
      <c r="J35" s="8">
        <v>72424</v>
      </c>
      <c r="K35" s="8">
        <v>232585</v>
      </c>
      <c r="L35" s="8">
        <v>77854</v>
      </c>
      <c r="M35" s="38" t="s">
        <v>502</v>
      </c>
      <c r="N35" s="28">
        <f>L35-J35</f>
        <v>5430</v>
      </c>
      <c r="O35" s="28">
        <f>L35-K35</f>
        <v>-154731</v>
      </c>
    </row>
    <row r="36" spans="1:15" ht="48" x14ac:dyDescent="0.25">
      <c r="A36" s="1" t="s">
        <v>24</v>
      </c>
      <c r="B36" s="1" t="s">
        <v>3</v>
      </c>
      <c r="C36" s="2" t="s">
        <v>74</v>
      </c>
      <c r="D36" s="3" t="s">
        <v>61</v>
      </c>
      <c r="E36" s="1" t="s">
        <v>33</v>
      </c>
      <c r="F36" s="8">
        <v>73.33</v>
      </c>
      <c r="G36" s="8">
        <v>48.97</v>
      </c>
      <c r="H36" s="8">
        <v>107</v>
      </c>
      <c r="I36" s="8"/>
      <c r="J36" s="8">
        <v>86.9</v>
      </c>
      <c r="K36" s="8">
        <v>107</v>
      </c>
      <c r="L36" s="8">
        <v>107.5</v>
      </c>
      <c r="M36" s="38" t="s">
        <v>503</v>
      </c>
      <c r="N36" s="28">
        <f>L35/J35*100</f>
        <v>107.49751463603225</v>
      </c>
      <c r="O36" s="28">
        <f>L35/K35*100</f>
        <v>33.473353827632906</v>
      </c>
    </row>
    <row r="37" spans="1:15" ht="48" x14ac:dyDescent="0.25">
      <c r="A37" s="1" t="s">
        <v>24</v>
      </c>
      <c r="B37" s="1" t="s">
        <v>3</v>
      </c>
      <c r="C37" s="2" t="s">
        <v>75</v>
      </c>
      <c r="D37" s="3" t="s">
        <v>48</v>
      </c>
      <c r="E37" s="1" t="s">
        <v>33</v>
      </c>
      <c r="F37" s="8">
        <v>64.95</v>
      </c>
      <c r="G37" s="8">
        <v>62.6</v>
      </c>
      <c r="H37" s="8">
        <v>102.5</v>
      </c>
      <c r="I37" s="8"/>
      <c r="J37" s="27">
        <v>85.4</v>
      </c>
      <c r="K37" s="27">
        <v>100</v>
      </c>
      <c r="L37" s="27">
        <v>99.5</v>
      </c>
      <c r="M37" s="39" t="s">
        <v>504</v>
      </c>
      <c r="N37" s="28"/>
      <c r="O37" s="28"/>
    </row>
    <row r="38" spans="1:15" ht="22.5" x14ac:dyDescent="0.25">
      <c r="A38" s="1"/>
      <c r="B38" s="1"/>
      <c r="C38" s="2"/>
      <c r="D38" s="3" t="s">
        <v>468</v>
      </c>
      <c r="E38" s="1"/>
      <c r="F38" s="8"/>
      <c r="G38" s="8"/>
      <c r="H38" s="8"/>
      <c r="I38" s="8"/>
      <c r="J38" s="8"/>
      <c r="K38" s="8"/>
      <c r="L38" s="8"/>
      <c r="M38" s="37" t="s">
        <v>469</v>
      </c>
      <c r="N38" s="8"/>
      <c r="O38" s="8"/>
    </row>
    <row r="39" spans="1:15" ht="72" x14ac:dyDescent="0.25">
      <c r="A39" s="1" t="s">
        <v>24</v>
      </c>
      <c r="B39" s="1" t="s">
        <v>3</v>
      </c>
      <c r="C39" s="2" t="s">
        <v>77</v>
      </c>
      <c r="D39" s="3" t="s">
        <v>59</v>
      </c>
      <c r="E39" s="1" t="s">
        <v>46</v>
      </c>
      <c r="F39" s="8">
        <v>159031.1</v>
      </c>
      <c r="G39" s="8">
        <v>77875.399999999994</v>
      </c>
      <c r="H39" s="8">
        <v>83343.399999999994</v>
      </c>
      <c r="I39" s="8"/>
      <c r="J39" s="8">
        <v>72424</v>
      </c>
      <c r="K39" s="8">
        <v>232585</v>
      </c>
      <c r="L39" s="8">
        <v>77854</v>
      </c>
      <c r="M39" s="38" t="s">
        <v>502</v>
      </c>
      <c r="N39" s="28">
        <f>L39-J39</f>
        <v>5430</v>
      </c>
      <c r="O39" s="28">
        <f>L39-K39</f>
        <v>-154731</v>
      </c>
    </row>
    <row r="40" spans="1:15" ht="48" x14ac:dyDescent="0.25">
      <c r="A40" s="1" t="s">
        <v>24</v>
      </c>
      <c r="B40" s="1" t="s">
        <v>3</v>
      </c>
      <c r="C40" s="2" t="s">
        <v>78</v>
      </c>
      <c r="D40" s="3" t="s">
        <v>61</v>
      </c>
      <c r="E40" s="1" t="s">
        <v>33</v>
      </c>
      <c r="F40" s="8">
        <v>73.33</v>
      </c>
      <c r="G40" s="8">
        <v>48.97</v>
      </c>
      <c r="H40" s="8">
        <v>107</v>
      </c>
      <c r="I40" s="8"/>
      <c r="J40" s="8">
        <v>86.9</v>
      </c>
      <c r="K40" s="8">
        <v>107</v>
      </c>
      <c r="L40" s="8">
        <v>107.5</v>
      </c>
      <c r="M40" s="38" t="s">
        <v>503</v>
      </c>
      <c r="N40" s="28">
        <f>L39/J39*100</f>
        <v>107.49751463603225</v>
      </c>
      <c r="O40" s="28">
        <f>L39/K39*100</f>
        <v>33.473353827632906</v>
      </c>
    </row>
    <row r="41" spans="1:15" ht="33.75" x14ac:dyDescent="0.25">
      <c r="A41" s="1"/>
      <c r="B41" s="1"/>
      <c r="C41" s="2"/>
      <c r="D41" s="3" t="s">
        <v>470</v>
      </c>
      <c r="E41" s="1"/>
      <c r="F41" s="8"/>
      <c r="G41" s="8"/>
      <c r="H41" s="8"/>
      <c r="I41" s="8"/>
      <c r="J41" s="8"/>
      <c r="K41" s="8"/>
      <c r="L41" s="8"/>
      <c r="M41" s="39"/>
      <c r="N41" s="28"/>
      <c r="O41" s="28">
        <f>L41-K41</f>
        <v>0</v>
      </c>
    </row>
    <row r="42" spans="1:15" ht="84" x14ac:dyDescent="0.25">
      <c r="A42" s="1" t="s">
        <v>24</v>
      </c>
      <c r="B42" s="1" t="s">
        <v>3</v>
      </c>
      <c r="C42" s="2" t="s">
        <v>83</v>
      </c>
      <c r="D42" s="3" t="s">
        <v>59</v>
      </c>
      <c r="E42" s="1" t="s">
        <v>46</v>
      </c>
      <c r="F42" s="8">
        <v>34613.300000000003</v>
      </c>
      <c r="G42" s="8">
        <v>57859.7</v>
      </c>
      <c r="H42" s="8">
        <v>23644</v>
      </c>
      <c r="I42" s="8"/>
      <c r="J42" s="8">
        <v>21217</v>
      </c>
      <c r="K42" s="8">
        <v>60147.53</v>
      </c>
      <c r="L42" s="8">
        <v>17752.400000000001</v>
      </c>
      <c r="M42" s="38" t="s">
        <v>505</v>
      </c>
      <c r="N42" s="28">
        <f>L42-J42</f>
        <v>-3464.5999999999985</v>
      </c>
      <c r="O42" s="28">
        <f>L42-K42</f>
        <v>-42395.13</v>
      </c>
    </row>
    <row r="43" spans="1:15" ht="60" x14ac:dyDescent="0.25">
      <c r="A43" s="1" t="s">
        <v>24</v>
      </c>
      <c r="B43" s="1" t="s">
        <v>3</v>
      </c>
      <c r="C43" s="2" t="s">
        <v>84</v>
      </c>
      <c r="D43" s="3" t="s">
        <v>61</v>
      </c>
      <c r="E43" s="1" t="s">
        <v>33</v>
      </c>
      <c r="F43" s="8">
        <v>65.16</v>
      </c>
      <c r="G43" s="8">
        <v>167.16</v>
      </c>
      <c r="H43" s="8">
        <v>40.86</v>
      </c>
      <c r="I43" s="8"/>
      <c r="J43" s="8">
        <v>89.7</v>
      </c>
      <c r="K43" s="8">
        <v>104.5</v>
      </c>
      <c r="L43" s="8">
        <v>83.7</v>
      </c>
      <c r="M43" s="38" t="s">
        <v>506</v>
      </c>
      <c r="N43" s="28">
        <f>L42/J42*100</f>
        <v>83.670641466748378</v>
      </c>
      <c r="O43" s="28">
        <f>L42/K42*100</f>
        <v>29.514761454044745</v>
      </c>
    </row>
    <row r="44" spans="1:15" ht="39" customHeight="1" x14ac:dyDescent="0.25">
      <c r="A44" s="1" t="s">
        <v>24</v>
      </c>
      <c r="B44" s="1" t="s">
        <v>3</v>
      </c>
      <c r="C44" s="2" t="s">
        <v>85</v>
      </c>
      <c r="D44" s="3" t="s">
        <v>48</v>
      </c>
      <c r="E44" s="1" t="s">
        <v>33</v>
      </c>
      <c r="F44" s="8">
        <v>97.8</v>
      </c>
      <c r="G44" s="8">
        <v>70.3</v>
      </c>
      <c r="H44" s="8">
        <v>102.9</v>
      </c>
      <c r="I44" s="8"/>
      <c r="J44" s="27">
        <v>111.6</v>
      </c>
      <c r="K44" s="27">
        <v>100</v>
      </c>
      <c r="L44" s="27">
        <v>79.7</v>
      </c>
      <c r="M44" s="39" t="s">
        <v>507</v>
      </c>
      <c r="N44" s="28"/>
      <c r="O44" s="28"/>
    </row>
    <row r="45" spans="1:15" ht="33.75" x14ac:dyDescent="0.25">
      <c r="A45" s="1"/>
      <c r="B45" s="1"/>
      <c r="C45" s="2"/>
      <c r="D45" s="3" t="s">
        <v>471</v>
      </c>
      <c r="E45" s="1"/>
      <c r="F45" s="8"/>
      <c r="G45" s="8"/>
      <c r="H45" s="8"/>
      <c r="I45" s="8"/>
      <c r="J45" s="8"/>
      <c r="K45" s="8"/>
      <c r="L45" s="8"/>
      <c r="M45" s="37"/>
      <c r="N45" s="8"/>
      <c r="O45" s="8"/>
    </row>
    <row r="46" spans="1:15" ht="60" x14ac:dyDescent="0.25">
      <c r="A46" s="1" t="s">
        <v>24</v>
      </c>
      <c r="B46" s="1" t="s">
        <v>3</v>
      </c>
      <c r="C46" s="2" t="s">
        <v>90</v>
      </c>
      <c r="D46" s="3" t="s">
        <v>59</v>
      </c>
      <c r="E46" s="1" t="s">
        <v>46</v>
      </c>
      <c r="F46" s="8">
        <v>291035</v>
      </c>
      <c r="G46" s="8">
        <v>557562.19999999995</v>
      </c>
      <c r="H46" s="8">
        <v>770133.8</v>
      </c>
      <c r="I46" s="8"/>
      <c r="J46" s="8">
        <v>1028937</v>
      </c>
      <c r="K46" s="8">
        <v>340642</v>
      </c>
      <c r="L46" s="8">
        <v>1771562</v>
      </c>
      <c r="M46" s="40" t="s">
        <v>508</v>
      </c>
      <c r="N46" s="28">
        <f>L46-J46</f>
        <v>742625</v>
      </c>
      <c r="O46" s="28">
        <f>L46-K46</f>
        <v>1430920</v>
      </c>
    </row>
    <row r="47" spans="1:15" ht="48" x14ac:dyDescent="0.25">
      <c r="A47" s="1" t="s">
        <v>24</v>
      </c>
      <c r="B47" s="1" t="s">
        <v>3</v>
      </c>
      <c r="C47" s="2" t="s">
        <v>91</v>
      </c>
      <c r="D47" s="3" t="s">
        <v>61</v>
      </c>
      <c r="E47" s="1" t="s">
        <v>33</v>
      </c>
      <c r="F47" s="8">
        <v>220.26</v>
      </c>
      <c r="G47" s="8">
        <v>191.58</v>
      </c>
      <c r="H47" s="8">
        <v>138.1</v>
      </c>
      <c r="I47" s="8"/>
      <c r="J47" s="8">
        <v>133.6</v>
      </c>
      <c r="K47" s="8">
        <v>107.27</v>
      </c>
      <c r="L47" s="8">
        <v>172.2</v>
      </c>
      <c r="M47" s="40" t="s">
        <v>509</v>
      </c>
      <c r="N47" s="28">
        <f>L46/J46*100</f>
        <v>172.17400093494547</v>
      </c>
      <c r="O47" s="28">
        <f>L46/K46*100</f>
        <v>520.06564076068128</v>
      </c>
    </row>
    <row r="48" spans="1:15" ht="60" x14ac:dyDescent="0.25">
      <c r="A48" s="1" t="s">
        <v>24</v>
      </c>
      <c r="B48" s="1" t="s">
        <v>3</v>
      </c>
      <c r="C48" s="2" t="s">
        <v>92</v>
      </c>
      <c r="D48" s="3" t="s">
        <v>67</v>
      </c>
      <c r="E48" s="1" t="s">
        <v>33</v>
      </c>
      <c r="F48" s="8">
        <v>98.4</v>
      </c>
      <c r="G48" s="8">
        <v>124.8</v>
      </c>
      <c r="H48" s="8">
        <v>83.1</v>
      </c>
      <c r="I48" s="8"/>
      <c r="J48" s="27">
        <v>113.7</v>
      </c>
      <c r="K48" s="27">
        <v>100</v>
      </c>
      <c r="L48" s="27">
        <v>106</v>
      </c>
      <c r="M48" s="39" t="s">
        <v>472</v>
      </c>
      <c r="N48" s="28"/>
      <c r="O48" s="28"/>
    </row>
    <row r="49" spans="1:15" ht="22.5" x14ac:dyDescent="0.25">
      <c r="A49" s="1"/>
      <c r="B49" s="1"/>
      <c r="C49" s="2"/>
      <c r="D49" s="3" t="s">
        <v>473</v>
      </c>
      <c r="E49" s="1"/>
      <c r="F49" s="8"/>
      <c r="G49" s="8"/>
      <c r="H49" s="8"/>
      <c r="I49" s="8"/>
      <c r="J49" s="8"/>
      <c r="K49" s="8"/>
      <c r="L49" s="8"/>
      <c r="M49" s="37"/>
      <c r="N49" s="8"/>
      <c r="O49" s="8"/>
    </row>
    <row r="50" spans="1:15" ht="60" x14ac:dyDescent="0.25">
      <c r="A50" s="1" t="s">
        <v>24</v>
      </c>
      <c r="B50" s="1" t="s">
        <v>3</v>
      </c>
      <c r="C50" s="2" t="s">
        <v>94</v>
      </c>
      <c r="D50" s="3" t="s">
        <v>59</v>
      </c>
      <c r="E50" s="1" t="s">
        <v>46</v>
      </c>
      <c r="F50" s="8">
        <v>225579</v>
      </c>
      <c r="G50" s="8">
        <v>259641</v>
      </c>
      <c r="H50" s="8">
        <v>564188</v>
      </c>
      <c r="I50" s="8"/>
      <c r="J50" s="8">
        <v>774279</v>
      </c>
      <c r="K50" s="8">
        <v>155642</v>
      </c>
      <c r="L50" s="8">
        <v>1454612</v>
      </c>
      <c r="M50" s="38" t="s">
        <v>511</v>
      </c>
      <c r="N50" s="28">
        <f>L50-J50</f>
        <v>680333</v>
      </c>
      <c r="O50" s="28">
        <f>L50-K50</f>
        <v>1298970</v>
      </c>
    </row>
    <row r="51" spans="1:15" ht="48" x14ac:dyDescent="0.25">
      <c r="A51" s="1" t="s">
        <v>24</v>
      </c>
      <c r="B51" s="1" t="s">
        <v>3</v>
      </c>
      <c r="C51" s="2" t="s">
        <v>95</v>
      </c>
      <c r="D51" s="3" t="s">
        <v>61</v>
      </c>
      <c r="E51" s="1" t="s">
        <v>33</v>
      </c>
      <c r="F51" s="8">
        <v>192.11</v>
      </c>
      <c r="G51" s="8">
        <v>115.1</v>
      </c>
      <c r="H51" s="8">
        <v>213.5</v>
      </c>
      <c r="I51" s="8"/>
      <c r="J51" s="8">
        <v>137.24</v>
      </c>
      <c r="K51" s="8">
        <v>104.2</v>
      </c>
      <c r="L51" s="8">
        <v>187.9</v>
      </c>
      <c r="M51" s="38" t="s">
        <v>512</v>
      </c>
      <c r="N51" s="28">
        <f>L50/J50*100</f>
        <v>187.86664755210978</v>
      </c>
      <c r="O51" s="28">
        <f>L50/K50*100</f>
        <v>934.58835018825255</v>
      </c>
    </row>
    <row r="52" spans="1:15" ht="48" x14ac:dyDescent="0.25">
      <c r="A52" s="1" t="s">
        <v>24</v>
      </c>
      <c r="B52" s="1" t="s">
        <v>3</v>
      </c>
      <c r="C52" s="2" t="s">
        <v>96</v>
      </c>
      <c r="D52" s="3" t="s">
        <v>67</v>
      </c>
      <c r="E52" s="1" t="s">
        <v>33</v>
      </c>
      <c r="F52" s="8">
        <v>87.84</v>
      </c>
      <c r="G52" s="8">
        <v>103.1</v>
      </c>
      <c r="H52" s="8">
        <v>114.3</v>
      </c>
      <c r="I52" s="8"/>
      <c r="J52" s="27">
        <v>94</v>
      </c>
      <c r="K52" s="27">
        <v>100</v>
      </c>
      <c r="L52" s="27">
        <v>115.9</v>
      </c>
      <c r="M52" s="39" t="s">
        <v>513</v>
      </c>
      <c r="N52" s="28"/>
      <c r="O52" s="28"/>
    </row>
    <row r="53" spans="1:15" ht="22.5" x14ac:dyDescent="0.25">
      <c r="A53" s="1"/>
      <c r="B53" s="1"/>
      <c r="C53" s="2"/>
      <c r="D53" s="3" t="s">
        <v>474</v>
      </c>
      <c r="E53" s="1"/>
      <c r="F53" s="8"/>
      <c r="G53" s="8"/>
      <c r="H53" s="8"/>
      <c r="I53" s="8"/>
      <c r="J53" s="8"/>
      <c r="K53" s="8"/>
      <c r="L53" s="8"/>
      <c r="M53" s="37"/>
      <c r="N53" s="8"/>
      <c r="O53" s="8"/>
    </row>
    <row r="54" spans="1:15" ht="108" x14ac:dyDescent="0.25">
      <c r="A54" s="1" t="s">
        <v>24</v>
      </c>
      <c r="B54" s="1" t="s">
        <v>3</v>
      </c>
      <c r="C54" s="2" t="s">
        <v>106</v>
      </c>
      <c r="D54" s="3" t="s">
        <v>59</v>
      </c>
      <c r="E54" s="1" t="s">
        <v>46</v>
      </c>
      <c r="F54" s="8">
        <v>65456</v>
      </c>
      <c r="G54" s="8">
        <v>129349.8</v>
      </c>
      <c r="H54" s="8">
        <v>112755.8</v>
      </c>
      <c r="I54" s="8"/>
      <c r="J54" s="8">
        <v>140483</v>
      </c>
      <c r="K54" s="8">
        <v>185000</v>
      </c>
      <c r="L54" s="8">
        <v>90779</v>
      </c>
      <c r="M54" s="38" t="s">
        <v>514</v>
      </c>
      <c r="N54" s="28">
        <f>L54-J54</f>
        <v>-49704</v>
      </c>
      <c r="O54" s="28">
        <f>L54-K54</f>
        <v>-94221</v>
      </c>
    </row>
    <row r="55" spans="1:15" ht="86.25" customHeight="1" x14ac:dyDescent="0.25">
      <c r="A55" s="1" t="s">
        <v>24</v>
      </c>
      <c r="B55" s="1" t="s">
        <v>3</v>
      </c>
      <c r="C55" s="2" t="s">
        <v>107</v>
      </c>
      <c r="D55" s="3" t="s">
        <v>61</v>
      </c>
      <c r="E55" s="1" t="s">
        <v>33</v>
      </c>
      <c r="F55" s="8">
        <v>444.95</v>
      </c>
      <c r="G55" s="8">
        <v>197.6</v>
      </c>
      <c r="H55" s="8">
        <v>87.17</v>
      </c>
      <c r="I55" s="8"/>
      <c r="J55" s="8">
        <v>124.6</v>
      </c>
      <c r="K55" s="8">
        <v>110</v>
      </c>
      <c r="L55" s="8">
        <v>64.599999999999994</v>
      </c>
      <c r="M55" s="38" t="s">
        <v>515</v>
      </c>
      <c r="N55" s="28">
        <f>L54/J54*100</f>
        <v>64.61920659439221</v>
      </c>
      <c r="O55" s="28">
        <f>L54/K54*100</f>
        <v>49.06972972972973</v>
      </c>
    </row>
    <row r="56" spans="1:15" ht="60" x14ac:dyDescent="0.25">
      <c r="A56" s="1" t="s">
        <v>24</v>
      </c>
      <c r="B56" s="1" t="s">
        <v>3</v>
      </c>
      <c r="C56" s="2" t="s">
        <v>108</v>
      </c>
      <c r="D56" s="3" t="s">
        <v>48</v>
      </c>
      <c r="E56" s="1" t="s">
        <v>33</v>
      </c>
      <c r="F56" s="8">
        <v>108.4</v>
      </c>
      <c r="G56" s="8">
        <v>171</v>
      </c>
      <c r="H56" s="8">
        <v>75.5</v>
      </c>
      <c r="I56" s="8"/>
      <c r="J56" s="27">
        <v>129.19999999999999</v>
      </c>
      <c r="K56" s="27">
        <v>100</v>
      </c>
      <c r="L56" s="27">
        <v>93.5</v>
      </c>
      <c r="M56" s="38" t="s">
        <v>516</v>
      </c>
      <c r="N56" s="28"/>
      <c r="O56" s="28"/>
    </row>
    <row r="57" spans="1:15" ht="33.75" x14ac:dyDescent="0.25">
      <c r="A57" s="1"/>
      <c r="B57" s="1"/>
      <c r="C57" s="2"/>
      <c r="D57" s="3" t="s">
        <v>475</v>
      </c>
      <c r="E57" s="1"/>
      <c r="F57" s="8"/>
      <c r="G57" s="8"/>
      <c r="H57" s="8"/>
      <c r="I57" s="8"/>
      <c r="J57" s="8"/>
      <c r="K57" s="8"/>
      <c r="L57" s="8"/>
      <c r="M57" s="37"/>
      <c r="N57" s="8"/>
      <c r="O57" s="8"/>
    </row>
    <row r="58" spans="1:15" ht="48" x14ac:dyDescent="0.25">
      <c r="A58" s="1" t="s">
        <v>24</v>
      </c>
      <c r="B58" s="1" t="s">
        <v>3</v>
      </c>
      <c r="C58" s="2" t="s">
        <v>131</v>
      </c>
      <c r="D58" s="3" t="s">
        <v>59</v>
      </c>
      <c r="E58" s="1" t="s">
        <v>46</v>
      </c>
      <c r="F58" s="8"/>
      <c r="G58" s="8">
        <v>168571.4</v>
      </c>
      <c r="H58" s="8">
        <v>93190</v>
      </c>
      <c r="I58" s="8"/>
      <c r="J58" s="8">
        <v>114175</v>
      </c>
      <c r="K58" s="8"/>
      <c r="L58" s="8">
        <v>226171</v>
      </c>
      <c r="M58" s="38" t="s">
        <v>517</v>
      </c>
      <c r="N58" s="28">
        <f>L58-J58</f>
        <v>111996</v>
      </c>
      <c r="O58" s="28"/>
    </row>
    <row r="59" spans="1:15" ht="45" x14ac:dyDescent="0.25">
      <c r="A59" s="1" t="s">
        <v>24</v>
      </c>
      <c r="B59" s="1" t="s">
        <v>3</v>
      </c>
      <c r="C59" s="2" t="s">
        <v>132</v>
      </c>
      <c r="D59" s="3" t="s">
        <v>61</v>
      </c>
      <c r="E59" s="1" t="s">
        <v>33</v>
      </c>
      <c r="F59" s="8"/>
      <c r="G59" s="8"/>
      <c r="H59" s="8">
        <v>55.3</v>
      </c>
      <c r="I59" s="8"/>
      <c r="J59" s="8">
        <v>122.52</v>
      </c>
      <c r="K59" s="8"/>
      <c r="L59" s="8">
        <v>198.1</v>
      </c>
      <c r="M59" s="38" t="s">
        <v>518</v>
      </c>
      <c r="N59" s="28">
        <f>L58/J58*100</f>
        <v>198.09152616597331</v>
      </c>
      <c r="O59" s="28"/>
    </row>
    <row r="60" spans="1:15" ht="48" x14ac:dyDescent="0.25">
      <c r="A60" s="1" t="s">
        <v>24</v>
      </c>
      <c r="B60" s="1" t="s">
        <v>3</v>
      </c>
      <c r="C60" s="2" t="s">
        <v>133</v>
      </c>
      <c r="D60" s="3" t="s">
        <v>67</v>
      </c>
      <c r="E60" s="1" t="s">
        <v>33</v>
      </c>
      <c r="F60" s="8"/>
      <c r="G60" s="8">
        <v>100.2</v>
      </c>
      <c r="H60" s="8">
        <v>59.4</v>
      </c>
      <c r="I60" s="8"/>
      <c r="J60" s="27">
        <v>117.8</v>
      </c>
      <c r="K60" s="27"/>
      <c r="L60" s="27">
        <v>141.1</v>
      </c>
      <c r="M60" s="39" t="s">
        <v>519</v>
      </c>
      <c r="N60" s="28"/>
      <c r="O60" s="28"/>
    </row>
    <row r="61" spans="1:15" ht="45" x14ac:dyDescent="0.25">
      <c r="A61" s="1"/>
      <c r="B61" s="1"/>
      <c r="C61" s="2"/>
      <c r="D61" s="3" t="s">
        <v>520</v>
      </c>
      <c r="E61" s="1"/>
      <c r="F61" s="8"/>
      <c r="G61" s="8"/>
      <c r="H61" s="8"/>
      <c r="I61" s="8"/>
      <c r="J61" s="8"/>
      <c r="K61" s="8"/>
      <c r="L61" s="8"/>
      <c r="M61" s="37"/>
      <c r="N61" s="8"/>
      <c r="O61" s="8"/>
    </row>
    <row r="62" spans="1:15" ht="60" x14ac:dyDescent="0.25">
      <c r="A62" s="1" t="s">
        <v>24</v>
      </c>
      <c r="B62" s="1" t="s">
        <v>3</v>
      </c>
      <c r="C62" s="2" t="s">
        <v>151</v>
      </c>
      <c r="D62" s="3" t="s">
        <v>59</v>
      </c>
      <c r="E62" s="1" t="s">
        <v>46</v>
      </c>
      <c r="F62" s="8">
        <v>72264.7</v>
      </c>
      <c r="G62" s="8">
        <v>79428.722999999998</v>
      </c>
      <c r="H62" s="8">
        <v>92995.05</v>
      </c>
      <c r="I62" s="8"/>
      <c r="J62" s="8">
        <v>106990.2</v>
      </c>
      <c r="K62" s="8">
        <v>133158</v>
      </c>
      <c r="L62" s="8">
        <v>81710</v>
      </c>
      <c r="M62" s="38" t="s">
        <v>521</v>
      </c>
      <c r="N62" s="28">
        <f>L62-J62</f>
        <v>-25280.199999999997</v>
      </c>
      <c r="O62" s="28">
        <f>L62-K62</f>
        <v>-51448</v>
      </c>
    </row>
    <row r="63" spans="1:15" ht="48" x14ac:dyDescent="0.25">
      <c r="A63" s="1" t="s">
        <v>24</v>
      </c>
      <c r="B63" s="1" t="s">
        <v>3</v>
      </c>
      <c r="C63" s="2" t="s">
        <v>152</v>
      </c>
      <c r="D63" s="3" t="s">
        <v>61</v>
      </c>
      <c r="E63" s="1" t="s">
        <v>33</v>
      </c>
      <c r="F63" s="8">
        <v>105.25</v>
      </c>
      <c r="G63" s="8">
        <v>109.91</v>
      </c>
      <c r="H63" s="8">
        <v>117</v>
      </c>
      <c r="I63" s="8"/>
      <c r="J63" s="8">
        <v>115</v>
      </c>
      <c r="K63" s="8">
        <v>111.4</v>
      </c>
      <c r="L63" s="8">
        <v>76.400000000000006</v>
      </c>
      <c r="M63" s="38" t="s">
        <v>522</v>
      </c>
      <c r="N63" s="28">
        <f>L62/J62*100</f>
        <v>76.37148075244275</v>
      </c>
      <c r="O63" s="28">
        <f>L62/K62*100</f>
        <v>61.363192598266721</v>
      </c>
    </row>
    <row r="64" spans="1:15" ht="38.25" customHeight="1" x14ac:dyDescent="0.25">
      <c r="A64" s="1" t="s">
        <v>24</v>
      </c>
      <c r="B64" s="1" t="s">
        <v>3</v>
      </c>
      <c r="C64" s="2" t="s">
        <v>153</v>
      </c>
      <c r="D64" s="3" t="s">
        <v>67</v>
      </c>
      <c r="E64" s="1" t="s">
        <v>33</v>
      </c>
      <c r="F64" s="8">
        <v>97.3</v>
      </c>
      <c r="G64" s="8">
        <v>59.7</v>
      </c>
      <c r="H64" s="8">
        <v>99.1</v>
      </c>
      <c r="I64" s="8"/>
      <c r="J64" s="27">
        <v>99.3</v>
      </c>
      <c r="K64" s="27">
        <v>100</v>
      </c>
      <c r="L64" s="27">
        <v>76.400000000000006</v>
      </c>
      <c r="M64" s="39" t="s">
        <v>523</v>
      </c>
      <c r="N64" s="28"/>
      <c r="O64" s="28"/>
    </row>
    <row r="65" spans="1:15" ht="28.5" customHeight="1" x14ac:dyDescent="0.25">
      <c r="A65" s="1"/>
      <c r="B65" s="1"/>
      <c r="C65" s="2"/>
      <c r="D65" s="3" t="s">
        <v>154</v>
      </c>
      <c r="E65" s="1"/>
      <c r="F65" s="8"/>
      <c r="G65" s="8"/>
      <c r="H65" s="8"/>
      <c r="I65" s="8"/>
      <c r="J65" s="8"/>
      <c r="K65" s="8"/>
      <c r="L65" s="8"/>
      <c r="M65" s="37"/>
      <c r="N65" s="8"/>
      <c r="O65" s="8"/>
    </row>
    <row r="66" spans="1:15" ht="61.5" customHeight="1" x14ac:dyDescent="0.25">
      <c r="A66" s="1" t="s">
        <v>24</v>
      </c>
      <c r="B66" s="1" t="s">
        <v>3</v>
      </c>
      <c r="C66" s="2" t="s">
        <v>155</v>
      </c>
      <c r="D66" s="3" t="s">
        <v>59</v>
      </c>
      <c r="E66" s="1" t="s">
        <v>46</v>
      </c>
      <c r="F66" s="8">
        <v>72264.7</v>
      </c>
      <c r="G66" s="8">
        <v>79428.722999999998</v>
      </c>
      <c r="H66" s="8">
        <v>78707.73</v>
      </c>
      <c r="I66" s="8"/>
      <c r="J66" s="8">
        <v>74917</v>
      </c>
      <c r="K66" s="8">
        <v>133158</v>
      </c>
      <c r="L66" s="8">
        <v>60535</v>
      </c>
      <c r="M66" s="38" t="s">
        <v>524</v>
      </c>
      <c r="N66" s="28">
        <f>L66-J66</f>
        <v>-14382</v>
      </c>
      <c r="O66" s="28">
        <f>L66-K66</f>
        <v>-72623</v>
      </c>
    </row>
    <row r="67" spans="1:15" ht="54.75" customHeight="1" x14ac:dyDescent="0.25">
      <c r="A67" s="1" t="s">
        <v>24</v>
      </c>
      <c r="B67" s="1" t="s">
        <v>3</v>
      </c>
      <c r="C67" s="2" t="s">
        <v>156</v>
      </c>
      <c r="D67" s="3" t="s">
        <v>61</v>
      </c>
      <c r="E67" s="1" t="s">
        <v>33</v>
      </c>
      <c r="F67" s="8">
        <v>105.25</v>
      </c>
      <c r="G67" s="8">
        <v>109.91</v>
      </c>
      <c r="H67" s="8">
        <v>99.1</v>
      </c>
      <c r="I67" s="8"/>
      <c r="J67" s="8">
        <v>60</v>
      </c>
      <c r="K67" s="8">
        <v>111.4</v>
      </c>
      <c r="L67" s="8">
        <v>80.8</v>
      </c>
      <c r="M67" s="38" t="s">
        <v>525</v>
      </c>
      <c r="N67" s="28">
        <f>L66/J66*100</f>
        <v>80.802755048920801</v>
      </c>
      <c r="O67" s="28">
        <f>L66/K66*100</f>
        <v>45.461031256101776</v>
      </c>
    </row>
    <row r="68" spans="1:15" x14ac:dyDescent="0.25">
      <c r="A68" s="1"/>
      <c r="B68" s="1"/>
      <c r="C68" s="2"/>
      <c r="D68" s="3" t="s">
        <v>160</v>
      </c>
      <c r="E68" s="1"/>
      <c r="F68" s="8"/>
      <c r="G68" s="8"/>
      <c r="H68" s="8"/>
      <c r="I68" s="8"/>
      <c r="J68" s="8"/>
      <c r="K68" s="8"/>
      <c r="L68" s="8"/>
      <c r="M68" s="37"/>
      <c r="N68" s="28"/>
      <c r="O68" s="28"/>
    </row>
    <row r="69" spans="1:15" ht="69.75" customHeight="1" x14ac:dyDescent="0.25">
      <c r="A69" s="1" t="s">
        <v>24</v>
      </c>
      <c r="B69" s="1" t="s">
        <v>3</v>
      </c>
      <c r="C69" s="2" t="s">
        <v>161</v>
      </c>
      <c r="D69" s="3" t="s">
        <v>59</v>
      </c>
      <c r="E69" s="1" t="s">
        <v>46</v>
      </c>
      <c r="F69" s="8">
        <v>83167</v>
      </c>
      <c r="G69" s="8">
        <v>113320</v>
      </c>
      <c r="H69" s="8">
        <v>124636.5</v>
      </c>
      <c r="I69" s="8"/>
      <c r="J69" s="8">
        <v>149685.6</v>
      </c>
      <c r="K69" s="8">
        <v>83007.199999999997</v>
      </c>
      <c r="L69" s="47">
        <v>156731.6</v>
      </c>
      <c r="M69" s="69" t="s">
        <v>566</v>
      </c>
      <c r="N69" s="28">
        <f>L69-J69</f>
        <v>7046</v>
      </c>
      <c r="O69" s="28">
        <f>L69-K69</f>
        <v>73724.400000000009</v>
      </c>
    </row>
    <row r="70" spans="1:15" ht="60" x14ac:dyDescent="0.25">
      <c r="A70" s="1" t="s">
        <v>24</v>
      </c>
      <c r="B70" s="1" t="s">
        <v>3</v>
      </c>
      <c r="C70" s="2" t="s">
        <v>162</v>
      </c>
      <c r="D70" s="3" t="s">
        <v>61</v>
      </c>
      <c r="E70" s="1" t="s">
        <v>33</v>
      </c>
      <c r="F70" s="8">
        <v>91.7</v>
      </c>
      <c r="G70" s="8">
        <v>136.30000000000001</v>
      </c>
      <c r="H70" s="8">
        <v>110</v>
      </c>
      <c r="I70" s="8"/>
      <c r="J70" s="8">
        <v>120.1</v>
      </c>
      <c r="K70" s="8">
        <v>106.5</v>
      </c>
      <c r="L70" s="47">
        <v>104.7</v>
      </c>
      <c r="M70" s="69" t="s">
        <v>567</v>
      </c>
      <c r="N70" s="28">
        <f>L69/J69*100</f>
        <v>104.70719962374471</v>
      </c>
      <c r="O70" s="28">
        <f>L69/K69*100</f>
        <v>188.81687371697876</v>
      </c>
    </row>
    <row r="71" spans="1:15" x14ac:dyDescent="0.25">
      <c r="A71" s="1"/>
      <c r="B71" s="1"/>
      <c r="C71" s="2"/>
      <c r="D71" s="3" t="s">
        <v>163</v>
      </c>
      <c r="E71" s="1"/>
      <c r="F71" s="8"/>
      <c r="G71" s="8"/>
      <c r="H71" s="8"/>
      <c r="I71" s="8"/>
      <c r="J71" s="8"/>
      <c r="K71" s="8"/>
      <c r="L71" s="8"/>
      <c r="M71" s="37"/>
      <c r="N71" s="8"/>
      <c r="O71" s="8"/>
    </row>
    <row r="72" spans="1:15" x14ac:dyDescent="0.25">
      <c r="A72" s="1"/>
      <c r="B72" s="1"/>
      <c r="C72" s="2" t="s">
        <v>164</v>
      </c>
      <c r="D72" s="3" t="s">
        <v>165</v>
      </c>
      <c r="E72" s="1"/>
      <c r="F72" s="8"/>
      <c r="G72" s="8"/>
      <c r="H72" s="8"/>
      <c r="I72" s="8"/>
      <c r="J72" s="8"/>
      <c r="K72" s="8"/>
      <c r="L72" s="8"/>
      <c r="M72" s="37"/>
      <c r="N72" s="8"/>
      <c r="O72" s="8"/>
    </row>
    <row r="73" spans="1:15" ht="56.25" x14ac:dyDescent="0.25">
      <c r="A73" s="1" t="s">
        <v>24</v>
      </c>
      <c r="B73" s="1" t="s">
        <v>3</v>
      </c>
      <c r="C73" s="2" t="s">
        <v>166</v>
      </c>
      <c r="D73" s="9" t="s">
        <v>167</v>
      </c>
      <c r="E73" s="1" t="s">
        <v>168</v>
      </c>
      <c r="F73" s="8">
        <v>72531.899999999994</v>
      </c>
      <c r="G73" s="8">
        <v>128651.3</v>
      </c>
      <c r="H73" s="8">
        <v>92389.3</v>
      </c>
      <c r="I73" s="8"/>
      <c r="J73" s="29">
        <v>105128.2</v>
      </c>
      <c r="K73" s="29">
        <v>114000</v>
      </c>
      <c r="L73" s="29">
        <v>133902.9</v>
      </c>
      <c r="M73" s="43" t="s">
        <v>527</v>
      </c>
      <c r="N73" s="23">
        <f>L73/J73*100</f>
        <v>127.37105743273452</v>
      </c>
      <c r="O73" s="23">
        <f>L73/K73*100</f>
        <v>117.45868421052631</v>
      </c>
    </row>
    <row r="74" spans="1:15" ht="60" customHeight="1" x14ac:dyDescent="0.25">
      <c r="A74" s="1" t="s">
        <v>24</v>
      </c>
      <c r="B74" s="1" t="s">
        <v>3</v>
      </c>
      <c r="C74" s="2" t="s">
        <v>169</v>
      </c>
      <c r="D74" s="9" t="s">
        <v>170</v>
      </c>
      <c r="E74" s="1" t="s">
        <v>168</v>
      </c>
      <c r="F74" s="8">
        <v>45438.2</v>
      </c>
      <c r="G74" s="8">
        <v>43731.6</v>
      </c>
      <c r="H74" s="8">
        <v>46299.8</v>
      </c>
      <c r="I74" s="8"/>
      <c r="J74" s="29">
        <v>45823.4</v>
      </c>
      <c r="K74" s="29">
        <v>50870</v>
      </c>
      <c r="L74" s="29">
        <v>48595.6</v>
      </c>
      <c r="M74" s="42" t="s">
        <v>526</v>
      </c>
      <c r="N74" s="23">
        <f t="shared" ref="N74:N78" si="0">L74/J74*100</f>
        <v>106.04974750891465</v>
      </c>
      <c r="O74" s="23">
        <f t="shared" ref="O74:O78" si="1">L74/K74*100</f>
        <v>95.528995478671121</v>
      </c>
    </row>
    <row r="75" spans="1:15" ht="60" x14ac:dyDescent="0.25">
      <c r="A75" s="1" t="s">
        <v>24</v>
      </c>
      <c r="B75" s="1" t="s">
        <v>3</v>
      </c>
      <c r="C75" s="2" t="s">
        <v>171</v>
      </c>
      <c r="D75" s="9" t="s">
        <v>172</v>
      </c>
      <c r="E75" s="1" t="s">
        <v>168</v>
      </c>
      <c r="F75" s="8">
        <v>3616.5</v>
      </c>
      <c r="G75" s="8">
        <v>3385.2</v>
      </c>
      <c r="H75" s="8">
        <v>3208.1</v>
      </c>
      <c r="I75" s="8"/>
      <c r="J75" s="29">
        <v>3280.2</v>
      </c>
      <c r="K75" s="29">
        <v>3891</v>
      </c>
      <c r="L75" s="29">
        <v>3293.8</v>
      </c>
      <c r="M75" s="41" t="s">
        <v>528</v>
      </c>
      <c r="N75" s="23">
        <f t="shared" si="0"/>
        <v>100.4146088653131</v>
      </c>
      <c r="O75" s="23">
        <f t="shared" si="1"/>
        <v>84.651760472886153</v>
      </c>
    </row>
    <row r="76" spans="1:15" ht="48" x14ac:dyDescent="0.25">
      <c r="A76" s="1" t="s">
        <v>24</v>
      </c>
      <c r="B76" s="1" t="s">
        <v>3</v>
      </c>
      <c r="C76" s="2" t="s">
        <v>173</v>
      </c>
      <c r="D76" s="9" t="s">
        <v>174</v>
      </c>
      <c r="E76" s="1" t="s">
        <v>168</v>
      </c>
      <c r="F76" s="8">
        <v>8538</v>
      </c>
      <c r="G76" s="8">
        <v>8231</v>
      </c>
      <c r="H76" s="8">
        <v>8694</v>
      </c>
      <c r="I76" s="8"/>
      <c r="J76" s="29">
        <v>8719</v>
      </c>
      <c r="K76" s="29">
        <v>8380</v>
      </c>
      <c r="L76" s="29">
        <v>9014</v>
      </c>
      <c r="M76" s="41" t="s">
        <v>529</v>
      </c>
      <c r="N76" s="23">
        <f t="shared" si="0"/>
        <v>103.38341552930382</v>
      </c>
      <c r="O76" s="23">
        <f t="shared" si="1"/>
        <v>107.56563245823389</v>
      </c>
    </row>
    <row r="77" spans="1:15" ht="84" x14ac:dyDescent="0.25">
      <c r="A77" s="1" t="s">
        <v>24</v>
      </c>
      <c r="B77" s="1" t="s">
        <v>3</v>
      </c>
      <c r="C77" s="2" t="s">
        <v>175</v>
      </c>
      <c r="D77" s="9" t="s">
        <v>176</v>
      </c>
      <c r="E77" s="1" t="s">
        <v>168</v>
      </c>
      <c r="F77" s="8">
        <v>67038</v>
      </c>
      <c r="G77" s="8">
        <v>64721</v>
      </c>
      <c r="H77" s="8">
        <v>70031</v>
      </c>
      <c r="I77" s="8"/>
      <c r="J77" s="29">
        <v>75692</v>
      </c>
      <c r="K77" s="29">
        <v>63900</v>
      </c>
      <c r="L77" s="29">
        <v>75584</v>
      </c>
      <c r="M77" s="39" t="s">
        <v>530</v>
      </c>
      <c r="N77" s="23">
        <f t="shared" si="0"/>
        <v>99.857316493156475</v>
      </c>
      <c r="O77" s="23">
        <f t="shared" si="1"/>
        <v>118.28482003129889</v>
      </c>
    </row>
    <row r="78" spans="1:15" ht="60" x14ac:dyDescent="0.25">
      <c r="A78" s="1" t="s">
        <v>24</v>
      </c>
      <c r="B78" s="1" t="s">
        <v>3</v>
      </c>
      <c r="C78" s="2" t="s">
        <v>177</v>
      </c>
      <c r="D78" s="9" t="s">
        <v>178</v>
      </c>
      <c r="E78" s="1" t="s">
        <v>179</v>
      </c>
      <c r="F78" s="8">
        <v>10480</v>
      </c>
      <c r="G78" s="8">
        <v>10249</v>
      </c>
      <c r="H78" s="8">
        <v>9841</v>
      </c>
      <c r="I78" s="8"/>
      <c r="J78" s="29">
        <v>10019</v>
      </c>
      <c r="K78" s="29">
        <v>9420</v>
      </c>
      <c r="L78" s="29">
        <v>7051</v>
      </c>
      <c r="M78" s="38" t="s">
        <v>531</v>
      </c>
      <c r="N78" s="23">
        <f t="shared" si="0"/>
        <v>70.376285058389072</v>
      </c>
      <c r="O78" s="23">
        <f t="shared" si="1"/>
        <v>74.85138004246285</v>
      </c>
    </row>
    <row r="79" spans="1:15" x14ac:dyDescent="0.25">
      <c r="A79" s="1"/>
      <c r="B79" s="1"/>
      <c r="C79" s="2" t="s">
        <v>180</v>
      </c>
      <c r="D79" s="3" t="s">
        <v>181</v>
      </c>
      <c r="E79" s="1"/>
      <c r="F79" s="8"/>
      <c r="G79" s="8"/>
      <c r="H79" s="8"/>
      <c r="I79" s="8"/>
      <c r="J79" s="8"/>
      <c r="K79" s="8"/>
      <c r="L79" s="8"/>
      <c r="M79" s="37"/>
      <c r="N79" s="8"/>
      <c r="O79" s="8"/>
    </row>
    <row r="80" spans="1:15" x14ac:dyDescent="0.25">
      <c r="A80" s="1"/>
      <c r="B80" s="1"/>
      <c r="C80" s="2" t="s">
        <v>182</v>
      </c>
      <c r="D80" s="9" t="s">
        <v>183</v>
      </c>
      <c r="E80" s="1"/>
      <c r="F80" s="8"/>
      <c r="G80" s="8"/>
      <c r="H80" s="8"/>
      <c r="I80" s="8"/>
      <c r="J80" s="8"/>
      <c r="K80" s="8"/>
      <c r="L80" s="8"/>
      <c r="M80" s="37"/>
      <c r="N80" s="8"/>
      <c r="O80" s="8"/>
    </row>
    <row r="81" spans="1:15" ht="72" x14ac:dyDescent="0.25">
      <c r="A81" s="1" t="s">
        <v>24</v>
      </c>
      <c r="B81" s="1" t="s">
        <v>3</v>
      </c>
      <c r="C81" s="2" t="s">
        <v>184</v>
      </c>
      <c r="D81" s="10" t="s">
        <v>185</v>
      </c>
      <c r="E81" s="1" t="s">
        <v>186</v>
      </c>
      <c r="F81" s="8">
        <v>345</v>
      </c>
      <c r="G81" s="8">
        <v>216</v>
      </c>
      <c r="H81" s="30">
        <v>222</v>
      </c>
      <c r="I81" s="8"/>
      <c r="J81" s="8">
        <v>189</v>
      </c>
      <c r="K81" s="8">
        <v>500</v>
      </c>
      <c r="L81" s="8">
        <v>188</v>
      </c>
      <c r="M81" s="38" t="s">
        <v>532</v>
      </c>
      <c r="N81" s="23">
        <f t="shared" ref="N81:N82" si="2">L81/J81*100</f>
        <v>99.470899470899468</v>
      </c>
      <c r="O81" s="23">
        <f t="shared" ref="O81:O82" si="3">L81/K81*100</f>
        <v>37.6</v>
      </c>
    </row>
    <row r="82" spans="1:15" ht="57" customHeight="1" x14ac:dyDescent="0.25">
      <c r="A82" s="1" t="s">
        <v>24</v>
      </c>
      <c r="B82" s="1" t="s">
        <v>3</v>
      </c>
      <c r="C82" s="2" t="s">
        <v>202</v>
      </c>
      <c r="D82" s="10" t="s">
        <v>203</v>
      </c>
      <c r="E82" s="1" t="s">
        <v>204</v>
      </c>
      <c r="F82" s="8">
        <v>204.2</v>
      </c>
      <c r="G82" s="8">
        <v>116.8</v>
      </c>
      <c r="H82" s="30" t="s">
        <v>476</v>
      </c>
      <c r="I82" s="8"/>
      <c r="J82" s="8">
        <v>133.9</v>
      </c>
      <c r="K82" s="8">
        <v>239</v>
      </c>
      <c r="L82" s="8">
        <v>100</v>
      </c>
      <c r="M82" s="38" t="s">
        <v>533</v>
      </c>
      <c r="N82" s="23">
        <f t="shared" si="2"/>
        <v>74.68259895444362</v>
      </c>
      <c r="O82" s="23">
        <f t="shared" si="3"/>
        <v>41.841004184100413</v>
      </c>
    </row>
    <row r="83" spans="1:15" x14ac:dyDescent="0.25">
      <c r="A83" s="1"/>
      <c r="B83" s="1"/>
      <c r="C83" s="2" t="s">
        <v>205</v>
      </c>
      <c r="D83" s="9" t="s">
        <v>206</v>
      </c>
      <c r="E83" s="1"/>
      <c r="F83" s="8"/>
      <c r="G83" s="8"/>
      <c r="H83" s="8"/>
      <c r="I83" s="8"/>
      <c r="J83" s="8"/>
      <c r="K83" s="8"/>
      <c r="L83" s="8"/>
      <c r="M83" s="37"/>
      <c r="N83" s="8"/>
      <c r="O83" s="8"/>
    </row>
    <row r="84" spans="1:15" ht="22.5" x14ac:dyDescent="0.25">
      <c r="A84" s="1"/>
      <c r="B84" s="1"/>
      <c r="C84" s="2"/>
      <c r="D84" s="10" t="s">
        <v>207</v>
      </c>
      <c r="E84" s="1"/>
      <c r="F84" s="8"/>
      <c r="G84" s="8"/>
      <c r="H84" s="8"/>
      <c r="I84" s="8"/>
      <c r="J84" s="27"/>
      <c r="K84" s="27"/>
      <c r="L84" s="27"/>
      <c r="M84" s="37"/>
      <c r="N84" s="8"/>
      <c r="O84" s="8"/>
    </row>
    <row r="85" spans="1:15" ht="60" x14ac:dyDescent="0.25">
      <c r="A85" s="1" t="s">
        <v>24</v>
      </c>
      <c r="B85" s="1" t="s">
        <v>3</v>
      </c>
      <c r="C85" s="2" t="s">
        <v>208</v>
      </c>
      <c r="D85" s="10" t="s">
        <v>209</v>
      </c>
      <c r="E85" s="1" t="s">
        <v>197</v>
      </c>
      <c r="F85" s="8">
        <v>240</v>
      </c>
      <c r="G85" s="8">
        <v>191.7</v>
      </c>
      <c r="H85" s="30" t="s">
        <v>477</v>
      </c>
      <c r="I85" s="8"/>
      <c r="J85" s="27">
        <v>205.33</v>
      </c>
      <c r="K85" s="27">
        <v>156</v>
      </c>
      <c r="L85" s="27">
        <v>207.66</v>
      </c>
      <c r="M85" s="38" t="s">
        <v>534</v>
      </c>
      <c r="N85" s="23">
        <f t="shared" ref="N85:N94" si="4">L85/J85*100</f>
        <v>101.1347586811474</v>
      </c>
      <c r="O85" s="23">
        <f t="shared" ref="O85:O90" si="5">L85/K85*100</f>
        <v>133.11538461538461</v>
      </c>
    </row>
    <row r="86" spans="1:15" ht="48" x14ac:dyDescent="0.25">
      <c r="A86" s="1" t="s">
        <v>24</v>
      </c>
      <c r="B86" s="1" t="s">
        <v>3</v>
      </c>
      <c r="C86" s="2" t="s">
        <v>210</v>
      </c>
      <c r="D86" s="10" t="s">
        <v>211</v>
      </c>
      <c r="E86" s="1" t="s">
        <v>197</v>
      </c>
      <c r="F86" s="8">
        <v>2688</v>
      </c>
      <c r="G86" s="8">
        <v>4130</v>
      </c>
      <c r="H86" s="30">
        <v>4221</v>
      </c>
      <c r="I86" s="8"/>
      <c r="J86" s="27">
        <v>2826</v>
      </c>
      <c r="K86" s="27"/>
      <c r="L86" s="27">
        <v>2638</v>
      </c>
      <c r="M86" s="38" t="s">
        <v>535</v>
      </c>
      <c r="N86" s="23">
        <f t="shared" si="4"/>
        <v>93.347487615003544</v>
      </c>
      <c r="O86" s="23"/>
    </row>
    <row r="87" spans="1:15" ht="60" x14ac:dyDescent="0.25">
      <c r="A87" s="1" t="s">
        <v>24</v>
      </c>
      <c r="B87" s="1" t="s">
        <v>3</v>
      </c>
      <c r="C87" s="2" t="s">
        <v>214</v>
      </c>
      <c r="D87" s="10" t="s">
        <v>215</v>
      </c>
      <c r="E87" s="1" t="s">
        <v>197</v>
      </c>
      <c r="F87" s="8">
        <v>139.80000000000001</v>
      </c>
      <c r="G87" s="8">
        <v>98</v>
      </c>
      <c r="H87" s="30" t="s">
        <v>478</v>
      </c>
      <c r="I87" s="8"/>
      <c r="J87" s="27">
        <v>481.91</v>
      </c>
      <c r="K87" s="27">
        <v>195</v>
      </c>
      <c r="L87" s="27">
        <v>465.88</v>
      </c>
      <c r="M87" s="38" t="s">
        <v>536</v>
      </c>
      <c r="N87" s="23">
        <f t="shared" si="4"/>
        <v>96.673652756738804</v>
      </c>
      <c r="O87" s="23">
        <f t="shared" si="5"/>
        <v>238.9128205128205</v>
      </c>
    </row>
    <row r="88" spans="1:15" ht="24" x14ac:dyDescent="0.25">
      <c r="A88" s="1" t="s">
        <v>24</v>
      </c>
      <c r="B88" s="1" t="s">
        <v>3</v>
      </c>
      <c r="C88" s="2" t="s">
        <v>218</v>
      </c>
      <c r="D88" s="10" t="s">
        <v>219</v>
      </c>
      <c r="E88" s="1" t="s">
        <v>197</v>
      </c>
      <c r="F88" s="8">
        <v>75</v>
      </c>
      <c r="G88" s="8">
        <v>103</v>
      </c>
      <c r="H88" s="30">
        <v>8</v>
      </c>
      <c r="I88" s="8"/>
      <c r="J88" s="27">
        <v>0</v>
      </c>
      <c r="K88" s="27">
        <v>116</v>
      </c>
      <c r="L88" s="27">
        <v>0</v>
      </c>
      <c r="M88" s="38" t="s">
        <v>537</v>
      </c>
      <c r="N88" s="23" t="e">
        <f t="shared" si="4"/>
        <v>#DIV/0!</v>
      </c>
      <c r="O88" s="23">
        <f t="shared" si="5"/>
        <v>0</v>
      </c>
    </row>
    <row r="89" spans="1:15" ht="36" x14ac:dyDescent="0.25">
      <c r="A89" s="1" t="s">
        <v>24</v>
      </c>
      <c r="B89" s="1" t="s">
        <v>3</v>
      </c>
      <c r="C89" s="2" t="s">
        <v>226</v>
      </c>
      <c r="D89" s="10" t="s">
        <v>227</v>
      </c>
      <c r="E89" s="1" t="s">
        <v>228</v>
      </c>
      <c r="F89" s="8">
        <v>2804</v>
      </c>
      <c r="G89" s="8">
        <v>2572</v>
      </c>
      <c r="H89" s="30">
        <v>2873</v>
      </c>
      <c r="I89" s="8"/>
      <c r="J89" s="27">
        <v>2956</v>
      </c>
      <c r="K89" s="27"/>
      <c r="L89" s="27">
        <v>2873</v>
      </c>
      <c r="M89" s="38" t="s">
        <v>538</v>
      </c>
      <c r="N89" s="23">
        <f t="shared" si="4"/>
        <v>97.192151556156972</v>
      </c>
      <c r="O89" s="23" t="e">
        <f t="shared" si="5"/>
        <v>#DIV/0!</v>
      </c>
    </row>
    <row r="90" spans="1:15" ht="36" x14ac:dyDescent="0.25">
      <c r="A90" s="1" t="s">
        <v>24</v>
      </c>
      <c r="B90" s="1" t="s">
        <v>3</v>
      </c>
      <c r="C90" s="2" t="s">
        <v>229</v>
      </c>
      <c r="D90" s="10" t="s">
        <v>230</v>
      </c>
      <c r="E90" s="1" t="s">
        <v>197</v>
      </c>
      <c r="F90" s="8">
        <v>404</v>
      </c>
      <c r="G90" s="8">
        <v>305</v>
      </c>
      <c r="H90" s="30">
        <v>1194</v>
      </c>
      <c r="I90" s="8"/>
      <c r="J90" s="8">
        <v>1511</v>
      </c>
      <c r="K90" s="8"/>
      <c r="L90" s="8">
        <v>2138</v>
      </c>
      <c r="M90" s="38" t="s">
        <v>539</v>
      </c>
      <c r="N90" s="23">
        <f t="shared" si="4"/>
        <v>141.49569821310391</v>
      </c>
      <c r="O90" s="23" t="e">
        <f t="shared" si="5"/>
        <v>#DIV/0!</v>
      </c>
    </row>
    <row r="91" spans="1:15" ht="22.5" x14ac:dyDescent="0.25">
      <c r="A91" s="1"/>
      <c r="B91" s="1"/>
      <c r="C91" s="2"/>
      <c r="D91" s="10" t="s">
        <v>285</v>
      </c>
      <c r="E91" s="1"/>
      <c r="F91" s="8"/>
      <c r="G91" s="8"/>
      <c r="H91" s="8"/>
      <c r="I91" s="8"/>
      <c r="J91" s="8"/>
      <c r="K91" s="8"/>
      <c r="L91" s="8"/>
      <c r="M91" s="37"/>
      <c r="N91" s="23"/>
      <c r="O91" s="8"/>
    </row>
    <row r="92" spans="1:15" ht="60" x14ac:dyDescent="0.25">
      <c r="A92" s="1" t="s">
        <v>24</v>
      </c>
      <c r="B92" s="1" t="s">
        <v>3</v>
      </c>
      <c r="C92" s="2" t="s">
        <v>288</v>
      </c>
      <c r="D92" s="10" t="s">
        <v>289</v>
      </c>
      <c r="E92" s="1" t="s">
        <v>204</v>
      </c>
      <c r="F92" s="8">
        <v>4</v>
      </c>
      <c r="G92" s="8">
        <v>9.64</v>
      </c>
      <c r="H92" s="30" t="s">
        <v>479</v>
      </c>
      <c r="I92" s="8"/>
      <c r="J92" s="8" t="s">
        <v>480</v>
      </c>
      <c r="K92" s="8">
        <v>22.1</v>
      </c>
      <c r="L92" s="8">
        <v>10.51</v>
      </c>
      <c r="M92" s="39" t="s">
        <v>540</v>
      </c>
      <c r="N92" s="23">
        <f t="shared" si="4"/>
        <v>93.588601959038286</v>
      </c>
      <c r="O92" s="23">
        <f t="shared" ref="O92:O93" si="6">L92/K92*100</f>
        <v>47.556561085972845</v>
      </c>
    </row>
    <row r="93" spans="1:15" x14ac:dyDescent="0.25">
      <c r="A93" s="1"/>
      <c r="B93" s="1"/>
      <c r="C93" s="2" t="s">
        <v>300</v>
      </c>
      <c r="D93" s="10" t="s">
        <v>301</v>
      </c>
      <c r="E93" s="1" t="s">
        <v>204</v>
      </c>
      <c r="F93" s="8"/>
      <c r="G93" s="8"/>
      <c r="H93" s="30"/>
      <c r="I93" s="8"/>
      <c r="J93" s="8"/>
      <c r="K93" s="8">
        <v>30</v>
      </c>
      <c r="L93" s="8">
        <v>0</v>
      </c>
      <c r="M93" s="39"/>
      <c r="N93" s="23"/>
      <c r="O93" s="23">
        <f t="shared" si="6"/>
        <v>0</v>
      </c>
    </row>
    <row r="94" spans="1:15" ht="60" x14ac:dyDescent="0.25">
      <c r="A94" s="1" t="s">
        <v>24</v>
      </c>
      <c r="B94" s="1" t="s">
        <v>3</v>
      </c>
      <c r="C94" s="2" t="s">
        <v>302</v>
      </c>
      <c r="D94" s="10" t="s">
        <v>303</v>
      </c>
      <c r="E94" s="1" t="s">
        <v>204</v>
      </c>
      <c r="F94" s="8">
        <v>1.8</v>
      </c>
      <c r="G94" s="8">
        <v>1.4</v>
      </c>
      <c r="H94" s="30" t="s">
        <v>481</v>
      </c>
      <c r="I94" s="8"/>
      <c r="J94" s="8">
        <v>1.6</v>
      </c>
      <c r="K94" s="8">
        <v>2.64</v>
      </c>
      <c r="L94" s="8">
        <v>0.91</v>
      </c>
      <c r="M94" s="39" t="s">
        <v>541</v>
      </c>
      <c r="N94" s="23">
        <f t="shared" si="4"/>
        <v>56.875</v>
      </c>
      <c r="O94" s="23">
        <f t="shared" ref="O94" si="7">L94/K94*100</f>
        <v>34.469696969696969</v>
      </c>
    </row>
    <row r="95" spans="1:15" x14ac:dyDescent="0.25">
      <c r="A95" s="1" t="s">
        <v>24</v>
      </c>
      <c r="B95" s="1" t="s">
        <v>3</v>
      </c>
      <c r="C95" s="2" t="s">
        <v>304</v>
      </c>
      <c r="D95" s="10" t="s">
        <v>305</v>
      </c>
      <c r="E95" s="1" t="s">
        <v>306</v>
      </c>
      <c r="F95" s="7"/>
      <c r="G95" s="7"/>
      <c r="H95" s="7"/>
      <c r="I95" s="7"/>
      <c r="J95" s="7"/>
      <c r="K95" s="7"/>
      <c r="L95" s="7"/>
      <c r="M95" s="44"/>
      <c r="N95" s="7"/>
      <c r="O95" s="7"/>
    </row>
    <row r="96" spans="1:15" ht="22.5" x14ac:dyDescent="0.25">
      <c r="A96" s="1"/>
      <c r="B96" s="1"/>
      <c r="C96" s="2" t="s">
        <v>399</v>
      </c>
      <c r="D96" s="9" t="s">
        <v>400</v>
      </c>
      <c r="E96" s="1"/>
      <c r="F96" s="8"/>
      <c r="G96" s="8"/>
      <c r="H96" s="8"/>
      <c r="I96" s="8"/>
      <c r="J96" s="8"/>
      <c r="K96" s="8"/>
      <c r="L96" s="8"/>
      <c r="M96" s="37"/>
      <c r="N96" s="8"/>
      <c r="O96" s="8"/>
    </row>
    <row r="97" spans="1:15" x14ac:dyDescent="0.25">
      <c r="A97" s="1" t="s">
        <v>24</v>
      </c>
      <c r="B97" s="1" t="s">
        <v>3</v>
      </c>
      <c r="C97" s="2" t="s">
        <v>401</v>
      </c>
      <c r="D97" s="10" t="s">
        <v>402</v>
      </c>
      <c r="E97" s="1" t="s">
        <v>403</v>
      </c>
      <c r="F97" s="8"/>
      <c r="G97" s="8"/>
      <c r="H97" s="8"/>
      <c r="I97" s="8"/>
      <c r="J97" s="8"/>
      <c r="K97" s="8"/>
      <c r="L97" s="8"/>
      <c r="M97" s="37"/>
      <c r="N97" s="8"/>
      <c r="O97" s="8"/>
    </row>
    <row r="98" spans="1:15" ht="48" x14ac:dyDescent="0.25">
      <c r="A98" s="1" t="s">
        <v>24</v>
      </c>
      <c r="B98" s="1" t="s">
        <v>3</v>
      </c>
      <c r="C98" s="2" t="s">
        <v>404</v>
      </c>
      <c r="D98" s="10" t="s">
        <v>405</v>
      </c>
      <c r="E98" s="1" t="s">
        <v>406</v>
      </c>
      <c r="F98" s="8">
        <v>131.9</v>
      </c>
      <c r="G98" s="8">
        <v>73.319999999999993</v>
      </c>
      <c r="H98" s="30" t="s">
        <v>482</v>
      </c>
      <c r="I98" s="8"/>
      <c r="J98" s="8" t="s">
        <v>483</v>
      </c>
      <c r="K98" s="8">
        <v>120.5</v>
      </c>
      <c r="L98" s="8">
        <v>40.4</v>
      </c>
      <c r="M98" s="38" t="s">
        <v>542</v>
      </c>
      <c r="N98" s="23">
        <f t="shared" ref="N98" si="8">L98/J98*100</f>
        <v>78.691079080638872</v>
      </c>
      <c r="O98" s="23">
        <f t="shared" ref="O98" si="9">L98/K98*100</f>
        <v>33.526970954356841</v>
      </c>
    </row>
    <row r="99" spans="1:15" x14ac:dyDescent="0.25">
      <c r="A99" s="1"/>
      <c r="B99" s="1"/>
      <c r="C99" s="2" t="s">
        <v>407</v>
      </c>
      <c r="D99" s="9" t="s">
        <v>408</v>
      </c>
      <c r="E99" s="1"/>
      <c r="F99" s="8"/>
      <c r="G99" s="8"/>
      <c r="H99" s="8"/>
      <c r="I99" s="8"/>
      <c r="J99" s="8"/>
      <c r="K99" s="8"/>
      <c r="L99" s="8"/>
      <c r="M99" s="37"/>
      <c r="N99" s="8"/>
      <c r="O99" s="8"/>
    </row>
    <row r="100" spans="1:15" ht="36" x14ac:dyDescent="0.25">
      <c r="A100" s="1" t="s">
        <v>24</v>
      </c>
      <c r="B100" s="1" t="s">
        <v>3</v>
      </c>
      <c r="C100" s="2" t="s">
        <v>409</v>
      </c>
      <c r="D100" s="10" t="s">
        <v>410</v>
      </c>
      <c r="E100" s="1" t="s">
        <v>204</v>
      </c>
      <c r="F100" s="8">
        <v>9.9</v>
      </c>
      <c r="G100" s="8">
        <v>6.17</v>
      </c>
      <c r="H100" s="30" t="s">
        <v>484</v>
      </c>
      <c r="I100" s="8"/>
      <c r="J100" s="8" t="s">
        <v>485</v>
      </c>
      <c r="K100" s="8">
        <v>60</v>
      </c>
      <c r="L100" s="47">
        <v>0</v>
      </c>
      <c r="M100" s="68" t="s">
        <v>568</v>
      </c>
      <c r="N100" s="23">
        <f t="shared" ref="N100" si="10">L100/J100*100</f>
        <v>0</v>
      </c>
      <c r="O100" s="23">
        <f t="shared" ref="O100:O117" si="11">L100/K100*100</f>
        <v>0</v>
      </c>
    </row>
    <row r="101" spans="1:15" ht="101.25" x14ac:dyDescent="0.25">
      <c r="A101" s="1" t="s">
        <v>24</v>
      </c>
      <c r="B101" s="1" t="s">
        <v>3</v>
      </c>
      <c r="C101" s="2" t="s">
        <v>411</v>
      </c>
      <c r="D101" s="3" t="s">
        <v>412</v>
      </c>
      <c r="E101" s="1" t="s">
        <v>46</v>
      </c>
      <c r="F101" s="8">
        <v>808193.5</v>
      </c>
      <c r="G101" s="8">
        <v>873679.6</v>
      </c>
      <c r="H101" s="8">
        <v>954573.9</v>
      </c>
      <c r="I101" s="8"/>
      <c r="J101" s="27">
        <v>918511.2</v>
      </c>
      <c r="K101" s="27">
        <v>717563</v>
      </c>
      <c r="L101" s="47">
        <v>955016.7</v>
      </c>
      <c r="M101" s="51" t="s">
        <v>552</v>
      </c>
      <c r="N101" s="28">
        <f>L101-J101</f>
        <v>36505.5</v>
      </c>
      <c r="O101" s="28">
        <f>L101-K101</f>
        <v>237453.69999999995</v>
      </c>
    </row>
    <row r="102" spans="1:15" ht="78.75" customHeight="1" x14ac:dyDescent="0.25">
      <c r="A102" s="1" t="s">
        <v>24</v>
      </c>
      <c r="B102" s="1" t="s">
        <v>3</v>
      </c>
      <c r="C102" s="2" t="s">
        <v>413</v>
      </c>
      <c r="D102" s="3" t="s">
        <v>414</v>
      </c>
      <c r="E102" s="1" t="s">
        <v>33</v>
      </c>
      <c r="F102" s="8">
        <v>106.9</v>
      </c>
      <c r="G102" s="8">
        <v>102.4</v>
      </c>
      <c r="H102" s="8">
        <v>101.25</v>
      </c>
      <c r="I102" s="8"/>
      <c r="J102" s="31">
        <v>84.55</v>
      </c>
      <c r="K102" s="32">
        <v>103.4</v>
      </c>
      <c r="L102" s="49">
        <v>97.6</v>
      </c>
      <c r="M102" s="51" t="s">
        <v>554</v>
      </c>
      <c r="N102" s="28">
        <f>L101/J101*100</f>
        <v>103.97442078006233</v>
      </c>
      <c r="O102" s="28">
        <f>L101/K101*100</f>
        <v>133.09168672297761</v>
      </c>
    </row>
    <row r="103" spans="1:15" ht="56.25" x14ac:dyDescent="0.25">
      <c r="A103" s="1" t="s">
        <v>24</v>
      </c>
      <c r="B103" s="1" t="s">
        <v>3</v>
      </c>
      <c r="C103" s="2" t="s">
        <v>415</v>
      </c>
      <c r="D103" s="3" t="s">
        <v>416</v>
      </c>
      <c r="E103" s="1" t="s">
        <v>46</v>
      </c>
      <c r="F103" s="8">
        <v>77600.25</v>
      </c>
      <c r="G103" s="8">
        <v>84040</v>
      </c>
      <c r="H103" s="8">
        <v>90045.95</v>
      </c>
      <c r="I103" s="8"/>
      <c r="J103" s="27">
        <v>94600.41</v>
      </c>
      <c r="K103" s="27">
        <v>126016</v>
      </c>
      <c r="L103" s="47">
        <v>97875.7</v>
      </c>
      <c r="M103" s="51" t="s">
        <v>553</v>
      </c>
      <c r="N103" s="28">
        <f>L103-J103</f>
        <v>3275.2899999999936</v>
      </c>
      <c r="O103" s="28">
        <f>L103-K103</f>
        <v>-28140.300000000003</v>
      </c>
    </row>
    <row r="104" spans="1:15" ht="67.5" x14ac:dyDescent="0.25">
      <c r="A104" s="1" t="s">
        <v>24</v>
      </c>
      <c r="B104" s="1" t="s">
        <v>3</v>
      </c>
      <c r="C104" s="2" t="s">
        <v>417</v>
      </c>
      <c r="D104" s="3" t="s">
        <v>418</v>
      </c>
      <c r="E104" s="1" t="s">
        <v>33</v>
      </c>
      <c r="F104" s="8">
        <v>99.37</v>
      </c>
      <c r="G104" s="8">
        <v>97.95</v>
      </c>
      <c r="H104" s="8">
        <v>99.52</v>
      </c>
      <c r="I104" s="8"/>
      <c r="J104" s="27">
        <v>95.86</v>
      </c>
      <c r="K104" s="27">
        <v>103</v>
      </c>
      <c r="L104" s="47">
        <v>98.64</v>
      </c>
      <c r="M104" s="51" t="s">
        <v>555</v>
      </c>
      <c r="N104" s="28">
        <f>L103/J103*100</f>
        <v>103.46223658015859</v>
      </c>
      <c r="O104" s="28">
        <f>L103/K103*100</f>
        <v>77.669264220416451</v>
      </c>
    </row>
    <row r="105" spans="1:15" ht="88.5" customHeight="1" x14ac:dyDescent="0.25">
      <c r="A105" s="1" t="s">
        <v>24</v>
      </c>
      <c r="B105" s="1" t="s">
        <v>3</v>
      </c>
      <c r="C105" s="2" t="s">
        <v>419</v>
      </c>
      <c r="D105" s="3" t="s">
        <v>420</v>
      </c>
      <c r="E105" s="1" t="s">
        <v>46</v>
      </c>
      <c r="F105" s="8">
        <v>972397.1</v>
      </c>
      <c r="G105" s="8">
        <v>884274.11</v>
      </c>
      <c r="H105" s="8">
        <v>700183</v>
      </c>
      <c r="I105" s="8"/>
      <c r="J105" s="27">
        <v>798858.6</v>
      </c>
      <c r="K105" s="27">
        <v>182188.3</v>
      </c>
      <c r="L105" s="47">
        <v>737197.7</v>
      </c>
      <c r="M105" s="50" t="s">
        <v>569</v>
      </c>
      <c r="N105" s="28">
        <f>L105-J105</f>
        <v>-61660.900000000023</v>
      </c>
      <c r="O105" s="28">
        <f>L105-K105</f>
        <v>555009.39999999991</v>
      </c>
    </row>
    <row r="106" spans="1:15" ht="96.75" customHeight="1" x14ac:dyDescent="0.25">
      <c r="A106" s="1" t="s">
        <v>24</v>
      </c>
      <c r="B106" s="1" t="s">
        <v>3</v>
      </c>
      <c r="C106" s="2" t="s">
        <v>421</v>
      </c>
      <c r="D106" s="3" t="s">
        <v>422</v>
      </c>
      <c r="E106" s="1" t="s">
        <v>33</v>
      </c>
      <c r="F106" s="8">
        <v>166.2</v>
      </c>
      <c r="G106" s="8">
        <v>89.07</v>
      </c>
      <c r="H106" s="8">
        <v>75</v>
      </c>
      <c r="I106" s="8"/>
      <c r="J106" s="27">
        <v>100.8</v>
      </c>
      <c r="K106" s="27">
        <v>6.98</v>
      </c>
      <c r="L106" s="47">
        <v>88.18</v>
      </c>
      <c r="M106" s="70" t="s">
        <v>570</v>
      </c>
      <c r="N106" s="28">
        <f>L105/J105*100</f>
        <v>92.281374951712351</v>
      </c>
      <c r="O106" s="28">
        <f>L105/K105*100</f>
        <v>404.63503968147245</v>
      </c>
    </row>
    <row r="107" spans="1:15" ht="35.25" customHeight="1" x14ac:dyDescent="0.25">
      <c r="A107" s="1" t="s">
        <v>24</v>
      </c>
      <c r="B107" s="1" t="s">
        <v>3</v>
      </c>
      <c r="C107" s="2" t="s">
        <v>423</v>
      </c>
      <c r="D107" s="3" t="s">
        <v>424</v>
      </c>
      <c r="E107" s="1" t="s">
        <v>425</v>
      </c>
      <c r="F107" s="8">
        <v>1097.4000000000001</v>
      </c>
      <c r="G107" s="8">
        <v>2396.6</v>
      </c>
      <c r="H107" s="8">
        <v>3815</v>
      </c>
      <c r="I107" s="8"/>
      <c r="J107" s="29">
        <v>2165</v>
      </c>
      <c r="K107" s="29">
        <v>4500</v>
      </c>
      <c r="L107" s="71">
        <v>1592.6</v>
      </c>
      <c r="M107" s="72" t="s">
        <v>571</v>
      </c>
      <c r="N107" s="28">
        <f>L107-J107</f>
        <v>-572.40000000000009</v>
      </c>
      <c r="O107" s="28">
        <f>L107-K107</f>
        <v>-2907.4</v>
      </c>
    </row>
    <row r="108" spans="1:15" ht="48" x14ac:dyDescent="0.25">
      <c r="A108" s="1" t="s">
        <v>24</v>
      </c>
      <c r="B108" s="1" t="s">
        <v>3</v>
      </c>
      <c r="C108" s="2" t="s">
        <v>426</v>
      </c>
      <c r="D108" s="3" t="s">
        <v>427</v>
      </c>
      <c r="E108" s="1" t="s">
        <v>33</v>
      </c>
      <c r="F108" s="8">
        <v>50.08</v>
      </c>
      <c r="G108" s="8">
        <v>218.3</v>
      </c>
      <c r="H108" s="8">
        <v>159.19999999999999</v>
      </c>
      <c r="I108" s="8"/>
      <c r="J108" s="27">
        <v>56.75</v>
      </c>
      <c r="K108" s="27">
        <v>102.27</v>
      </c>
      <c r="L108" s="47">
        <v>73.599999999999994</v>
      </c>
      <c r="M108" s="72" t="s">
        <v>572</v>
      </c>
      <c r="N108" s="28">
        <f>L107/J107*100</f>
        <v>73.561200923787524</v>
      </c>
      <c r="O108" s="28">
        <f>L107/K107*100</f>
        <v>35.391111111111108</v>
      </c>
    </row>
    <row r="109" spans="1:15" ht="22.5" x14ac:dyDescent="0.25">
      <c r="A109" s="1" t="s">
        <v>24</v>
      </c>
      <c r="B109" s="1" t="s">
        <v>3</v>
      </c>
      <c r="C109" s="2" t="s">
        <v>428</v>
      </c>
      <c r="D109" s="3" t="s">
        <v>429</v>
      </c>
      <c r="E109" s="1" t="s">
        <v>430</v>
      </c>
      <c r="F109" s="8">
        <v>19.440000000000001</v>
      </c>
      <c r="G109" s="8">
        <v>19.7</v>
      </c>
      <c r="H109" s="8">
        <v>19.89</v>
      </c>
      <c r="I109" s="8"/>
      <c r="J109" s="27">
        <v>20.100000000000001</v>
      </c>
      <c r="K109" s="27">
        <v>19.850000000000001</v>
      </c>
      <c r="L109" s="47">
        <v>20.3</v>
      </c>
      <c r="M109" s="50" t="s">
        <v>573</v>
      </c>
      <c r="N109" s="23"/>
      <c r="O109" s="23"/>
    </row>
    <row r="110" spans="1:15" ht="96" customHeight="1" x14ac:dyDescent="0.25">
      <c r="A110" s="1" t="s">
        <v>24</v>
      </c>
      <c r="B110" s="1" t="s">
        <v>3</v>
      </c>
      <c r="C110" s="2" t="s">
        <v>431</v>
      </c>
      <c r="D110" s="3" t="s">
        <v>432</v>
      </c>
      <c r="E110" s="1" t="s">
        <v>46</v>
      </c>
      <c r="F110" s="8">
        <v>305070</v>
      </c>
      <c r="G110" s="8">
        <v>409236.6</v>
      </c>
      <c r="H110" s="8">
        <v>519892.05</v>
      </c>
      <c r="I110" s="8"/>
      <c r="J110" s="27">
        <v>631783.35</v>
      </c>
      <c r="K110" s="27">
        <v>250131</v>
      </c>
      <c r="L110" s="47">
        <v>770291.35</v>
      </c>
      <c r="M110" s="48" t="s">
        <v>556</v>
      </c>
      <c r="N110" s="23">
        <f t="shared" ref="N110:N117" si="12">L110/J110*100</f>
        <v>121.92333811899286</v>
      </c>
      <c r="O110" s="23">
        <f t="shared" si="11"/>
        <v>307.95517149013915</v>
      </c>
    </row>
    <row r="111" spans="1:15" ht="98.25" customHeight="1" x14ac:dyDescent="0.25">
      <c r="A111" s="1" t="s">
        <v>24</v>
      </c>
      <c r="B111" s="1" t="s">
        <v>3</v>
      </c>
      <c r="C111" s="2" t="s">
        <v>433</v>
      </c>
      <c r="D111" s="3" t="s">
        <v>434</v>
      </c>
      <c r="E111" s="1" t="s">
        <v>27</v>
      </c>
      <c r="F111" s="7">
        <v>680</v>
      </c>
      <c r="G111" s="7">
        <v>690</v>
      </c>
      <c r="H111" s="7">
        <v>694</v>
      </c>
      <c r="I111" s="7"/>
      <c r="J111" s="31">
        <v>912</v>
      </c>
      <c r="K111" s="31">
        <v>668</v>
      </c>
      <c r="L111" s="49">
        <v>880</v>
      </c>
      <c r="M111" s="48" t="s">
        <v>557</v>
      </c>
      <c r="N111" s="23">
        <f t="shared" si="12"/>
        <v>96.491228070175438</v>
      </c>
      <c r="O111" s="23">
        <f t="shared" si="11"/>
        <v>131.73652694610777</v>
      </c>
    </row>
    <row r="112" spans="1:15" ht="132" x14ac:dyDescent="0.25">
      <c r="A112" s="1" t="s">
        <v>24</v>
      </c>
      <c r="B112" s="1" t="s">
        <v>3</v>
      </c>
      <c r="C112" s="2" t="s">
        <v>435</v>
      </c>
      <c r="D112" s="3" t="s">
        <v>436</v>
      </c>
      <c r="E112" s="1" t="s">
        <v>27</v>
      </c>
      <c r="F112" s="7">
        <v>534</v>
      </c>
      <c r="G112" s="7">
        <v>495</v>
      </c>
      <c r="H112" s="7">
        <v>505</v>
      </c>
      <c r="I112" s="7"/>
      <c r="J112" s="31">
        <v>210</v>
      </c>
      <c r="K112" s="31">
        <v>471</v>
      </c>
      <c r="L112" s="49">
        <v>215</v>
      </c>
      <c r="M112" s="48" t="s">
        <v>558</v>
      </c>
      <c r="N112" s="23">
        <f t="shared" si="12"/>
        <v>102.38095238095238</v>
      </c>
      <c r="O112" s="23">
        <f t="shared" si="11"/>
        <v>45.647558386411887</v>
      </c>
    </row>
    <row r="113" spans="1:15" ht="108" x14ac:dyDescent="0.25">
      <c r="A113" s="1" t="s">
        <v>24</v>
      </c>
      <c r="B113" s="1" t="s">
        <v>3</v>
      </c>
      <c r="C113" s="2" t="s">
        <v>437</v>
      </c>
      <c r="D113" s="3" t="s">
        <v>438</v>
      </c>
      <c r="E113" s="1" t="s">
        <v>27</v>
      </c>
      <c r="F113" s="7">
        <v>393</v>
      </c>
      <c r="G113" s="7">
        <v>367</v>
      </c>
      <c r="H113" s="7">
        <v>375</v>
      </c>
      <c r="I113" s="7"/>
      <c r="J113" s="31">
        <v>332</v>
      </c>
      <c r="K113" s="31">
        <v>350</v>
      </c>
      <c r="L113" s="49">
        <v>375</v>
      </c>
      <c r="M113" s="53" t="s">
        <v>550</v>
      </c>
      <c r="N113" s="23">
        <f t="shared" si="12"/>
        <v>112.95180722891567</v>
      </c>
      <c r="O113" s="23">
        <f t="shared" si="11"/>
        <v>107.14285714285714</v>
      </c>
    </row>
    <row r="114" spans="1:15" ht="74.25" customHeight="1" x14ac:dyDescent="0.25">
      <c r="A114" s="1" t="s">
        <v>24</v>
      </c>
      <c r="B114" s="1" t="s">
        <v>3</v>
      </c>
      <c r="C114" s="2" t="s">
        <v>439</v>
      </c>
      <c r="D114" s="3" t="s">
        <v>440</v>
      </c>
      <c r="E114" s="1" t="s">
        <v>27</v>
      </c>
      <c r="F114" s="8">
        <v>100</v>
      </c>
      <c r="G114" s="8">
        <v>59</v>
      </c>
      <c r="H114" s="8">
        <v>58</v>
      </c>
      <c r="I114" s="8"/>
      <c r="J114" s="8">
        <v>13</v>
      </c>
      <c r="K114" s="8">
        <v>100</v>
      </c>
      <c r="L114" s="47">
        <v>11</v>
      </c>
      <c r="M114" s="50" t="s">
        <v>551</v>
      </c>
      <c r="N114" s="23">
        <f t="shared" si="12"/>
        <v>84.615384615384613</v>
      </c>
      <c r="O114" s="23">
        <f t="shared" si="11"/>
        <v>11</v>
      </c>
    </row>
    <row r="115" spans="1:15" ht="149.25" customHeight="1" x14ac:dyDescent="0.25">
      <c r="A115" s="1" t="s">
        <v>24</v>
      </c>
      <c r="B115" s="1" t="s">
        <v>3</v>
      </c>
      <c r="C115" s="2" t="s">
        <v>441</v>
      </c>
      <c r="D115" s="52" t="s">
        <v>442</v>
      </c>
      <c r="E115" s="1" t="s">
        <v>46</v>
      </c>
      <c r="F115" s="8">
        <v>173751.67</v>
      </c>
      <c r="G115" s="8">
        <v>195824.6</v>
      </c>
      <c r="H115" s="8">
        <v>206622.6</v>
      </c>
      <c r="I115" s="8"/>
      <c r="J115" s="27">
        <v>99013.6</v>
      </c>
      <c r="K115" s="27">
        <v>90760</v>
      </c>
      <c r="L115" s="27">
        <v>104214.39999999999</v>
      </c>
      <c r="M115" s="36" t="s">
        <v>561</v>
      </c>
      <c r="N115" s="23">
        <f t="shared" si="12"/>
        <v>105.25261176242455</v>
      </c>
      <c r="O115" s="23">
        <f t="shared" si="11"/>
        <v>114.82415160863818</v>
      </c>
    </row>
    <row r="116" spans="1:15" ht="48" x14ac:dyDescent="0.25">
      <c r="A116" s="1" t="s">
        <v>24</v>
      </c>
      <c r="B116" s="1" t="s">
        <v>3</v>
      </c>
      <c r="C116" s="2" t="s">
        <v>443</v>
      </c>
      <c r="D116" s="3" t="s">
        <v>444</v>
      </c>
      <c r="E116" s="1" t="s">
        <v>33</v>
      </c>
      <c r="F116" s="8">
        <v>22.2</v>
      </c>
      <c r="G116" s="8">
        <v>21.75</v>
      </c>
      <c r="H116" s="8">
        <v>22.62</v>
      </c>
      <c r="I116" s="8"/>
      <c r="J116" s="27">
        <v>10.84</v>
      </c>
      <c r="K116" s="27">
        <v>11.2</v>
      </c>
      <c r="L116" s="27">
        <v>11.6</v>
      </c>
      <c r="M116" s="36" t="s">
        <v>562</v>
      </c>
      <c r="N116" s="28">
        <f>L116-J116</f>
        <v>0.75999999999999979</v>
      </c>
      <c r="O116" s="28">
        <f>L116-K116</f>
        <v>0.40000000000000036</v>
      </c>
    </row>
    <row r="117" spans="1:15" ht="76.5" customHeight="1" x14ac:dyDescent="0.25">
      <c r="A117" s="1" t="s">
        <v>24</v>
      </c>
      <c r="B117" s="1" t="s">
        <v>3</v>
      </c>
      <c r="C117" s="2" t="s">
        <v>445</v>
      </c>
      <c r="D117" s="3" t="s">
        <v>446</v>
      </c>
      <c r="E117" s="1" t="s">
        <v>46</v>
      </c>
      <c r="F117" s="8">
        <v>16491.900000000001</v>
      </c>
      <c r="G117" s="8">
        <v>17372.5</v>
      </c>
      <c r="H117" s="8">
        <v>13201.4</v>
      </c>
      <c r="I117" s="8"/>
      <c r="J117" s="27">
        <v>14039.8</v>
      </c>
      <c r="K117" s="27"/>
      <c r="L117" s="27">
        <v>13880.2</v>
      </c>
      <c r="M117" s="36" t="s">
        <v>560</v>
      </c>
      <c r="N117" s="23">
        <f t="shared" si="12"/>
        <v>98.863231669966822</v>
      </c>
      <c r="O117" s="23" t="e">
        <f t="shared" si="11"/>
        <v>#DIV/0!</v>
      </c>
    </row>
    <row r="118" spans="1:15" ht="90" x14ac:dyDescent="0.25">
      <c r="A118" s="1" t="s">
        <v>24</v>
      </c>
      <c r="B118" s="1" t="s">
        <v>3</v>
      </c>
      <c r="C118" s="2" t="s">
        <v>447</v>
      </c>
      <c r="D118" s="3" t="s">
        <v>448</v>
      </c>
      <c r="E118" s="1" t="s">
        <v>33</v>
      </c>
      <c r="F118" s="8">
        <v>9.5</v>
      </c>
      <c r="G118" s="8">
        <v>8.8699999999999992</v>
      </c>
      <c r="H118" s="8">
        <v>6.39</v>
      </c>
      <c r="I118" s="8"/>
      <c r="J118" s="27">
        <v>14.18</v>
      </c>
      <c r="K118" s="27"/>
      <c r="L118" s="27">
        <v>13.32</v>
      </c>
      <c r="M118" s="36" t="s">
        <v>559</v>
      </c>
      <c r="N118" s="28">
        <f>L118-J118</f>
        <v>-0.85999999999999943</v>
      </c>
      <c r="O118" s="28">
        <f>L118-K118</f>
        <v>13.32</v>
      </c>
    </row>
    <row r="119" spans="1:15" x14ac:dyDescent="0.25">
      <c r="A119" s="1"/>
      <c r="B119" s="1"/>
      <c r="C119" s="2"/>
      <c r="D119" s="3"/>
      <c r="E119" s="1"/>
      <c r="F119" s="8"/>
      <c r="G119" s="8"/>
      <c r="H119" s="8"/>
      <c r="I119" s="8"/>
      <c r="J119" s="8"/>
      <c r="K119" s="8"/>
      <c r="L119" s="8"/>
      <c r="M119" s="8"/>
      <c r="N119" s="8"/>
      <c r="O119" s="8"/>
    </row>
    <row r="123" spans="1:15" x14ac:dyDescent="0.25">
      <c r="N123" s="15" t="s">
        <v>469</v>
      </c>
    </row>
  </sheetData>
  <mergeCells count="3">
    <mergeCell ref="G1:M1"/>
    <mergeCell ref="A3:M3"/>
    <mergeCell ref="N5:O5"/>
  </mergeCells>
  <pageMargins left="0" right="0" top="0" bottom="0" header="0.31496062992125984" footer="0.31496062992125984"/>
  <pageSetup paperSize="9" scale="8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Лист1</vt:lpstr>
      <vt:lpstr>Приложение 1</vt:lpstr>
      <vt:lpstr>'Приложение 1'!Заголовки_для_печати</vt:lpstr>
      <vt:lpstr>Лист1!Область_печати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2017-08-22T01:47:45Z</cp:lastPrinted>
  <dcterms:created xsi:type="dcterms:W3CDTF">2017-08-22T01:35:46Z</dcterms:created>
  <dcterms:modified xsi:type="dcterms:W3CDTF">2017-09-14T03:40:17Z</dcterms:modified>
</cp:coreProperties>
</file>